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4255\Desktop\班级工作\2024-2025年风景园林学院8241004班综测\"/>
    </mc:Choice>
  </mc:AlternateContent>
  <xr:revisionPtr revIDLastSave="0" documentId="13_ncr:1_{63E73DE3-3A24-421D-B0C4-0F28A562812C}" xr6:coauthVersionLast="47" xr6:coauthVersionMax="47" xr10:uidLastSave="{00000000-0000-0000-0000-000000000000}"/>
  <bookViews>
    <workbookView xWindow="-120" yWindow="-120" windowWidth="38640" windowHeight="21120" xr2:uid="{7C174A0E-A55A-47EB-AC9C-347544A74D71}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" i="1" l="1"/>
  <c r="V4" i="1"/>
  <c r="V12" i="1"/>
  <c r="R5" i="1"/>
  <c r="V5" i="1" s="1"/>
  <c r="R8" i="1"/>
  <c r="V8" i="1" s="1"/>
  <c r="V26" i="1"/>
  <c r="R7" i="1"/>
  <c r="V7" i="1" s="1"/>
  <c r="R14" i="1"/>
  <c r="V14" i="1" s="1"/>
  <c r="V24" i="1"/>
  <c r="V17" i="1"/>
  <c r="V28" i="1"/>
  <c r="V22" i="1"/>
  <c r="V21" i="1"/>
  <c r="R19" i="1"/>
  <c r="V19" i="1" s="1"/>
  <c r="R13" i="1"/>
  <c r="V13" i="1" s="1"/>
  <c r="R29" i="1"/>
  <c r="V29" i="1" s="1"/>
  <c r="R15" i="1"/>
  <c r="V15" i="1" s="1"/>
  <c r="R23" i="1"/>
  <c r="V23" i="1"/>
  <c r="R25" i="1"/>
  <c r="V25" i="1" s="1"/>
  <c r="Y25" i="1" s="1"/>
  <c r="V20" i="1"/>
  <c r="R18" i="1"/>
  <c r="V18" i="1" s="1"/>
  <c r="Y18" i="1" s="1"/>
  <c r="R10" i="1"/>
  <c r="V10" i="1" s="1"/>
  <c r="G19" i="1"/>
  <c r="G13" i="1"/>
  <c r="G24" i="1"/>
  <c r="G17" i="1"/>
  <c r="G29" i="1"/>
  <c r="G15" i="1"/>
  <c r="G23" i="1"/>
  <c r="G12" i="1"/>
  <c r="G28" i="1"/>
  <c r="G8" i="1"/>
  <c r="G25" i="1"/>
  <c r="G5" i="1"/>
  <c r="G14" i="1"/>
  <c r="G22" i="1"/>
  <c r="G20" i="1"/>
  <c r="G18" i="1"/>
  <c r="G10" i="1"/>
  <c r="G9" i="1"/>
  <c r="V9" i="1"/>
  <c r="R30" i="1"/>
  <c r="V30" i="1" s="1"/>
  <c r="R6" i="1"/>
  <c r="V6" i="1" s="1"/>
  <c r="V16" i="1"/>
  <c r="V27" i="1"/>
  <c r="V11" i="1"/>
  <c r="G26" i="1"/>
  <c r="G16" i="1"/>
  <c r="G30" i="1"/>
  <c r="G21" i="1"/>
  <c r="G27" i="1"/>
  <c r="G11" i="1"/>
  <c r="G7" i="1"/>
  <c r="Y6" i="1" l="1"/>
  <c r="Y23" i="1"/>
  <c r="Y15" i="1"/>
  <c r="Y29" i="1"/>
  <c r="Y14" i="1"/>
  <c r="Y5" i="1"/>
  <c r="Y17" i="1"/>
  <c r="Y13" i="1"/>
  <c r="Y22" i="1"/>
  <c r="Y24" i="1"/>
  <c r="Y20" i="1"/>
  <c r="Y19" i="1"/>
  <c r="Y28" i="1"/>
  <c r="Y11" i="1"/>
  <c r="Y8" i="1"/>
  <c r="Y30" i="1"/>
  <c r="Y9" i="1"/>
  <c r="Y10" i="1"/>
  <c r="Y26" i="1"/>
  <c r="Y27" i="1"/>
  <c r="Y16" i="1"/>
  <c r="Y7" i="1"/>
  <c r="Y12" i="1"/>
  <c r="Y21" i="1"/>
  <c r="Y4" i="1"/>
</calcChain>
</file>

<file path=xl/sharedStrings.xml><?xml version="1.0" encoding="utf-8"?>
<sst xmlns="http://schemas.openxmlformats.org/spreadsheetml/2006/main" count="359" uniqueCount="127">
  <si>
    <t>排名</t>
  </si>
  <si>
    <r>
      <t>姓</t>
    </r>
    <r>
      <rPr>
        <sz val="12"/>
        <rFont val="Times New Roman"/>
        <family val="1"/>
      </rPr>
      <t> </t>
    </r>
    <r>
      <rPr>
        <sz val="12"/>
        <rFont val="宋体"/>
        <charset val="134"/>
      </rPr>
      <t>名</t>
    </r>
  </si>
  <si>
    <t>学号</t>
  </si>
  <si>
    <t>专业</t>
  </si>
  <si>
    <r>
      <t>智育分（</t>
    </r>
    <r>
      <rPr>
        <b/>
        <sz val="12"/>
        <rFont val="Times New Roman"/>
        <family val="1"/>
      </rPr>
      <t>Z</t>
    </r>
    <r>
      <rPr>
        <b/>
        <sz val="12"/>
        <rFont val="宋体"/>
        <charset val="134"/>
      </rPr>
      <t>，满分100） Z=aZ1+bZ2+cZ3 （a+b+c=1)</t>
    </r>
  </si>
  <si>
    <t>社会实践与学生事务职务分（J）</t>
  </si>
  <si>
    <t>总分（S）S=0.05*D+0.9*Z+0.05*J</t>
  </si>
  <si>
    <t>专业名次</t>
  </si>
  <si>
    <t>班级
排名</t>
  </si>
  <si>
    <t>签名</t>
  </si>
  <si>
    <t>加减分原因</t>
  </si>
  <si>
    <t>加（减）分值</t>
  </si>
  <si>
    <t>加分原因</t>
  </si>
  <si>
    <t>Z1原始分</t>
  </si>
  <si>
    <t>发表论文、著作加分</t>
  </si>
  <si>
    <t>A</t>
  </si>
  <si>
    <t>知识产权加分</t>
  </si>
  <si>
    <t>B</t>
  </si>
  <si>
    <t>科技成果奖加分</t>
  </si>
  <si>
    <t>C</t>
  </si>
  <si>
    <t>主持的课题、基金加分</t>
  </si>
  <si>
    <t>E</t>
  </si>
  <si>
    <t>Z2原始分（A+B+C+E）（上限100）</t>
  </si>
  <si>
    <t>各类学科竞赛专业竞赛、获奖加分</t>
  </si>
  <si>
    <t>Z3</t>
  </si>
  <si>
    <t>Z3原始分（上限100）</t>
  </si>
  <si>
    <r>
      <t>J</t>
    </r>
    <r>
      <rPr>
        <b/>
        <sz val="9"/>
        <rFont val="宋体"/>
        <charset val="134"/>
      </rPr>
      <t>（上限</t>
    </r>
    <r>
      <rPr>
        <b/>
        <sz val="9"/>
        <rFont val="Times New Roman"/>
        <family val="1"/>
      </rPr>
      <t>100</t>
    </r>
    <r>
      <rPr>
        <b/>
        <sz val="9"/>
        <rFont val="宋体"/>
        <charset val="134"/>
      </rPr>
      <t>）</t>
    </r>
  </si>
  <si>
    <t>学年课程成绩平均分</t>
  </si>
  <si>
    <t>注：1、表中所填各项加分必须真实，所有科研成果及获奖情况要在研究生信息管理系统填报。
    2、请严格核实表中所填内容，上交此表前请个人、班主任、班级负责人签字确认；
    3、此表上交时，请按照最终综测成绩排名排序整理好。</t>
  </si>
  <si>
    <t xml:space="preserve">    3、经办人、班主任签字处：</t>
  </si>
  <si>
    <t>Z=0.6*Z1+0.2*Z2+0.2*Z3</t>
    <phoneticPr fontId="18" type="noConversion"/>
  </si>
  <si>
    <r>
      <t>D</t>
    </r>
    <r>
      <rPr>
        <b/>
        <sz val="9"/>
        <color indexed="8"/>
        <rFont val="宋体"/>
        <charset val="134"/>
      </rPr>
      <t>（上限</t>
    </r>
    <r>
      <rPr>
        <b/>
        <sz val="9"/>
        <color indexed="8"/>
        <rFont val="Times New Roman"/>
        <family val="1"/>
      </rPr>
      <t>100</t>
    </r>
    <r>
      <rPr>
        <b/>
        <sz val="9"/>
        <color indexed="8"/>
        <rFont val="宋体"/>
        <charset val="134"/>
      </rPr>
      <t>）</t>
    </r>
  </si>
  <si>
    <r>
      <t>德育分（</t>
    </r>
    <r>
      <rPr>
        <b/>
        <sz val="12"/>
        <rFont val="Times New Roman"/>
        <family val="1"/>
      </rPr>
      <t>D</t>
    </r>
    <r>
      <rPr>
        <b/>
        <sz val="12"/>
        <rFont val="宋体"/>
        <charset val="134"/>
      </rPr>
      <t>）：</t>
    </r>
    <r>
      <rPr>
        <b/>
        <sz val="12"/>
        <color indexed="8"/>
        <rFont val="宋体"/>
        <charset val="134"/>
      </rPr>
      <t>基础分60</t>
    </r>
    <phoneticPr fontId="18" type="noConversion"/>
  </si>
  <si>
    <t>陈曦</t>
    <phoneticPr fontId="18" type="noConversion"/>
  </si>
  <si>
    <t>风景园林</t>
    <phoneticPr fontId="18" type="noConversion"/>
  </si>
  <si>
    <t>/</t>
    <phoneticPr fontId="18" type="noConversion"/>
  </si>
  <si>
    <t>徐逸骋</t>
    <phoneticPr fontId="18" type="noConversion"/>
  </si>
  <si>
    <t>1/27</t>
    <phoneticPr fontId="18" type="noConversion"/>
  </si>
  <si>
    <t>黄苍昊</t>
    <phoneticPr fontId="18" type="noConversion"/>
  </si>
  <si>
    <t>荆世中</t>
    <phoneticPr fontId="18" type="noConversion"/>
  </si>
  <si>
    <t>/</t>
  </si>
  <si>
    <t>王浩</t>
    <phoneticPr fontId="18" type="noConversion"/>
  </si>
  <si>
    <t>王欣雨</t>
    <phoneticPr fontId="18" type="noConversion"/>
  </si>
  <si>
    <t>魏梦瑶</t>
    <phoneticPr fontId="18" type="noConversion"/>
  </si>
  <si>
    <t>温作伟</t>
    <phoneticPr fontId="18" type="noConversion"/>
  </si>
  <si>
    <t>李铭诚</t>
    <phoneticPr fontId="18" type="noConversion"/>
  </si>
  <si>
    <t>李欣怡</t>
    <phoneticPr fontId="18" type="noConversion"/>
  </si>
  <si>
    <t>戚嘉诚</t>
    <phoneticPr fontId="18" type="noConversion"/>
  </si>
  <si>
    <t>纪文君</t>
    <phoneticPr fontId="18" type="noConversion"/>
  </si>
  <si>
    <r>
      <t>风景园林学院</t>
    </r>
    <r>
      <rPr>
        <b/>
        <sz val="16"/>
        <rFont val="Times New Roman"/>
        <family val="1"/>
      </rPr>
      <t xml:space="preserve"> 2024-2025</t>
    </r>
    <r>
      <rPr>
        <b/>
        <sz val="16"/>
        <rFont val="宋体"/>
        <charset val="134"/>
      </rPr>
      <t>学年（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8241004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charset val="134"/>
      </rPr>
      <t>）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charset val="134"/>
      </rPr>
      <t>班综合素质测评汇总表</t>
    </r>
    <phoneticPr fontId="18" type="noConversion"/>
  </si>
  <si>
    <r>
      <t xml:space="preserve">心理信息员 </t>
    </r>
    <r>
      <rPr>
        <b/>
        <sz val="10.5"/>
        <rFont val="宋体"/>
        <charset val="134"/>
      </rPr>
      <t>25分</t>
    </r>
    <phoneticPr fontId="18" type="noConversion"/>
  </si>
  <si>
    <r>
      <t xml:space="preserve">心理信息员 </t>
    </r>
    <r>
      <rPr>
        <b/>
        <sz val="10.5"/>
        <rFont val="宋体"/>
        <charset val="134"/>
      </rPr>
      <t>20分</t>
    </r>
    <phoneticPr fontId="18" type="noConversion"/>
  </si>
  <si>
    <r>
      <t xml:space="preserve">院研会干事 </t>
    </r>
    <r>
      <rPr>
        <b/>
        <sz val="10.5"/>
        <rFont val="宋体"/>
        <charset val="134"/>
      </rPr>
      <t>50分</t>
    </r>
    <phoneticPr fontId="18" type="noConversion"/>
  </si>
  <si>
    <r>
      <t xml:space="preserve">水杉学术嘉年华二等奖 </t>
    </r>
    <r>
      <rPr>
        <b/>
        <sz val="10.5"/>
        <rFont val="宋体"/>
        <charset val="134"/>
      </rPr>
      <t>4分</t>
    </r>
    <phoneticPr fontId="18" type="noConversion"/>
  </si>
  <si>
    <t>/</t>
    <phoneticPr fontId="18" type="noConversion"/>
  </si>
  <si>
    <t>乐馨</t>
    <phoneticPr fontId="18" type="noConversion"/>
  </si>
  <si>
    <t>洪潇岚</t>
    <phoneticPr fontId="18" type="noConversion"/>
  </si>
  <si>
    <t>房文宇</t>
    <phoneticPr fontId="18" type="noConversion"/>
  </si>
  <si>
    <t>陈明可</t>
    <phoneticPr fontId="18" type="noConversion"/>
  </si>
  <si>
    <t>黄丹滢</t>
    <phoneticPr fontId="18" type="noConversion"/>
  </si>
  <si>
    <t>姥雨婷</t>
    <phoneticPr fontId="18" type="noConversion"/>
  </si>
  <si>
    <t>刘秀玲</t>
    <phoneticPr fontId="18" type="noConversion"/>
  </si>
  <si>
    <t>袁颢</t>
    <phoneticPr fontId="18" type="noConversion"/>
  </si>
  <si>
    <t>卢畅</t>
    <phoneticPr fontId="18" type="noConversion"/>
  </si>
  <si>
    <t>王嘉仪</t>
    <phoneticPr fontId="18" type="noConversion"/>
  </si>
  <si>
    <t>周思</t>
    <phoneticPr fontId="18" type="noConversion"/>
  </si>
  <si>
    <t>汪凡</t>
    <phoneticPr fontId="18" type="noConversion"/>
  </si>
  <si>
    <t>徐乐彤</t>
    <phoneticPr fontId="18" type="noConversion"/>
  </si>
  <si>
    <t>高悦婷</t>
    <phoneticPr fontId="18" type="noConversion"/>
  </si>
  <si>
    <t>陈雅</t>
    <phoneticPr fontId="18" type="noConversion"/>
  </si>
  <si>
    <r>
      <t xml:space="preserve">心理委员 </t>
    </r>
    <r>
      <rPr>
        <b/>
        <sz val="10.5"/>
        <rFont val="宋体"/>
        <charset val="134"/>
      </rPr>
      <t>50分</t>
    </r>
    <phoneticPr fontId="18" type="noConversion"/>
  </si>
  <si>
    <r>
      <t>备注：综合总分</t>
    </r>
    <r>
      <rPr>
        <b/>
        <sz val="10.5"/>
        <color indexed="10"/>
        <rFont val="Times New Roman"/>
        <family val="1"/>
      </rPr>
      <t>S</t>
    </r>
    <r>
      <rPr>
        <b/>
        <sz val="12"/>
        <color indexed="10"/>
        <rFont val="Times New Roman"/>
        <family val="1"/>
      </rPr>
      <t xml:space="preserve">=0.05D+0.9Z+0.05J    </t>
    </r>
    <r>
      <rPr>
        <b/>
        <sz val="12"/>
        <color indexed="10"/>
        <rFont val="宋体"/>
        <charset val="134"/>
      </rPr>
      <t>一年级：Z=0.6Z1＋0.2Z2（原始分，上限100）+0.2Z3（原始分，上限100）；二年级：Z=0.1 Z1+0.5Z2（原始分，上限100）+0.4Z3（原始分，上限100）</t>
    </r>
    <r>
      <rPr>
        <b/>
        <sz val="10.5"/>
        <color indexed="10"/>
        <rFont val="宋体"/>
        <charset val="134"/>
      </rPr>
      <t>，Z2（原始分）=A+B+C+E(A：发表论文著作加分；B：知识产权加分；C：科技成果奖加分；E：主持课题、基金加分)</t>
    </r>
    <phoneticPr fontId="18" type="noConversion"/>
  </si>
  <si>
    <r>
      <rPr>
        <sz val="10.5"/>
        <rFont val="宋体"/>
        <charset val="134"/>
      </rPr>
      <t>1.心理信息员</t>
    </r>
    <r>
      <rPr>
        <b/>
        <sz val="10.5"/>
        <rFont val="宋体"/>
        <charset val="134"/>
      </rPr>
      <t xml:space="preserve"> 15分
</t>
    </r>
    <r>
      <rPr>
        <sz val="10.5"/>
        <rFont val="宋体"/>
        <family val="3"/>
        <charset val="134"/>
      </rPr>
      <t xml:space="preserve">2.美丽中国行 </t>
    </r>
    <r>
      <rPr>
        <b/>
        <sz val="10.5"/>
        <rFont val="宋体"/>
        <family val="3"/>
        <charset val="134"/>
      </rPr>
      <t>8分</t>
    </r>
    <phoneticPr fontId="18" type="noConversion"/>
  </si>
  <si>
    <r>
      <t xml:space="preserve">1.团支书 </t>
    </r>
    <r>
      <rPr>
        <b/>
        <sz val="10.5"/>
        <rFont val="宋体"/>
        <charset val="134"/>
      </rPr>
      <t>70分</t>
    </r>
    <r>
      <rPr>
        <sz val="10.5"/>
        <rFont val="宋体"/>
        <charset val="134"/>
      </rPr>
      <t xml:space="preserve">
2.美丽中国行</t>
    </r>
    <r>
      <rPr>
        <sz val="10.5"/>
        <rFont val="宋体"/>
        <family val="3"/>
        <charset val="134"/>
      </rPr>
      <t xml:space="preserve"> </t>
    </r>
    <r>
      <rPr>
        <b/>
        <sz val="10.5"/>
        <rFont val="宋体"/>
        <family val="3"/>
        <charset val="134"/>
      </rPr>
      <t>9分</t>
    </r>
    <phoneticPr fontId="18" type="noConversion"/>
  </si>
  <si>
    <r>
      <t xml:space="preserve">1.班长 </t>
    </r>
    <r>
      <rPr>
        <b/>
        <sz val="10.5"/>
        <rFont val="宋体"/>
        <charset val="134"/>
      </rPr>
      <t>70分</t>
    </r>
    <r>
      <rPr>
        <sz val="10.5"/>
        <rFont val="宋体"/>
        <charset val="134"/>
      </rPr>
      <t xml:space="preserve">
2.美丽中国行 </t>
    </r>
    <r>
      <rPr>
        <b/>
        <sz val="10.5"/>
        <rFont val="宋体"/>
        <charset val="134"/>
      </rPr>
      <t>8分</t>
    </r>
    <phoneticPr fontId="18" type="noConversion"/>
  </si>
  <si>
    <r>
      <t xml:space="preserve">美丽中国行 </t>
    </r>
    <r>
      <rPr>
        <b/>
        <sz val="10.5"/>
        <rFont val="宋体"/>
        <family val="3"/>
        <charset val="134"/>
      </rPr>
      <t>9分</t>
    </r>
    <phoneticPr fontId="18" type="noConversion"/>
  </si>
  <si>
    <r>
      <t xml:space="preserve">1.校研会干事 </t>
    </r>
    <r>
      <rPr>
        <b/>
        <sz val="10.5"/>
        <rFont val="宋体"/>
        <charset val="134"/>
      </rPr>
      <t xml:space="preserve">60分
</t>
    </r>
    <r>
      <rPr>
        <sz val="10.5"/>
        <rFont val="宋体"/>
        <charset val="134"/>
      </rPr>
      <t>2.美丽中国行</t>
    </r>
    <r>
      <rPr>
        <b/>
        <sz val="10.5"/>
        <rFont val="宋体"/>
        <charset val="134"/>
      </rPr>
      <t xml:space="preserve"> 7分</t>
    </r>
    <phoneticPr fontId="18" type="noConversion"/>
  </si>
  <si>
    <r>
      <t xml:space="preserve">1.校研会干事 </t>
    </r>
    <r>
      <rPr>
        <b/>
        <sz val="10.5"/>
        <rFont val="宋体"/>
        <charset val="134"/>
      </rPr>
      <t xml:space="preserve">50分
</t>
    </r>
    <r>
      <rPr>
        <sz val="10.5"/>
        <rFont val="宋体"/>
        <family val="3"/>
        <charset val="134"/>
      </rPr>
      <t xml:space="preserve">2.美丽中国行 </t>
    </r>
    <r>
      <rPr>
        <b/>
        <sz val="12"/>
        <rFont val="宋体"/>
        <family val="3"/>
        <charset val="134"/>
      </rPr>
      <t>7</t>
    </r>
    <r>
      <rPr>
        <b/>
        <sz val="10.5"/>
        <rFont val="宋体"/>
        <family val="3"/>
        <charset val="134"/>
      </rPr>
      <t>分</t>
    </r>
    <phoneticPr fontId="18" type="noConversion"/>
  </si>
  <si>
    <r>
      <t xml:space="preserve">1.校研会干事 </t>
    </r>
    <r>
      <rPr>
        <b/>
        <sz val="10.5"/>
        <rFont val="宋体"/>
        <charset val="134"/>
      </rPr>
      <t xml:space="preserve">50分
</t>
    </r>
    <r>
      <rPr>
        <sz val="10.5"/>
        <rFont val="宋体"/>
        <family val="3"/>
        <charset val="134"/>
      </rPr>
      <t xml:space="preserve">2.美丽中国行 </t>
    </r>
    <r>
      <rPr>
        <b/>
        <sz val="10.5"/>
        <rFont val="宋体"/>
        <family val="3"/>
        <charset val="134"/>
      </rPr>
      <t>7分</t>
    </r>
    <phoneticPr fontId="18" type="noConversion"/>
  </si>
  <si>
    <r>
      <t xml:space="preserve">美丽中国行 </t>
    </r>
    <r>
      <rPr>
        <b/>
        <sz val="10.5"/>
        <rFont val="宋体"/>
        <family val="3"/>
        <charset val="134"/>
      </rPr>
      <t>8分</t>
    </r>
    <phoneticPr fontId="18" type="noConversion"/>
  </si>
  <si>
    <r>
      <t xml:space="preserve">美丽中国行 </t>
    </r>
    <r>
      <rPr>
        <b/>
        <sz val="10.5"/>
        <rFont val="宋体"/>
        <family val="3"/>
        <charset val="134"/>
      </rPr>
      <t>8分</t>
    </r>
    <phoneticPr fontId="18" type="noConversion"/>
  </si>
  <si>
    <r>
      <t xml:space="preserve">1.心理信息员 </t>
    </r>
    <r>
      <rPr>
        <b/>
        <sz val="10.5"/>
        <rFont val="宋体"/>
        <charset val="134"/>
      </rPr>
      <t>15分</t>
    </r>
    <r>
      <rPr>
        <sz val="10.5"/>
        <rFont val="宋体"/>
        <charset val="134"/>
      </rPr>
      <t xml:space="preserve">
2.美丽中国行 </t>
    </r>
    <r>
      <rPr>
        <b/>
        <sz val="10.5"/>
        <rFont val="宋体"/>
        <charset val="134"/>
      </rPr>
      <t>6分</t>
    </r>
    <phoneticPr fontId="18" type="noConversion"/>
  </si>
  <si>
    <r>
      <t xml:space="preserve">美丽中国行 </t>
    </r>
    <r>
      <rPr>
        <b/>
        <sz val="10.5"/>
        <rFont val="宋体"/>
        <family val="3"/>
        <charset val="134"/>
      </rPr>
      <t>7分</t>
    </r>
    <phoneticPr fontId="18" type="noConversion"/>
  </si>
  <si>
    <r>
      <t xml:space="preserve">1.校研会干事 </t>
    </r>
    <r>
      <rPr>
        <b/>
        <sz val="10.5"/>
        <rFont val="宋体"/>
        <charset val="134"/>
      </rPr>
      <t>60分</t>
    </r>
    <r>
      <rPr>
        <sz val="10.5"/>
        <rFont val="宋体"/>
        <charset val="134"/>
      </rPr>
      <t xml:space="preserve">
2.美丽中国行</t>
    </r>
    <r>
      <rPr>
        <b/>
        <sz val="10.5"/>
        <rFont val="宋体"/>
        <family val="3"/>
        <charset val="134"/>
      </rPr>
      <t xml:space="preserve"> 20</t>
    </r>
    <r>
      <rPr>
        <b/>
        <sz val="10.5"/>
        <rFont val="宋体"/>
        <charset val="134"/>
      </rPr>
      <t>分</t>
    </r>
    <phoneticPr fontId="18" type="noConversion"/>
  </si>
  <si>
    <r>
      <t xml:space="preserve">1.院研会干事 </t>
    </r>
    <r>
      <rPr>
        <b/>
        <sz val="10.5"/>
        <rFont val="宋体"/>
        <charset val="134"/>
      </rPr>
      <t xml:space="preserve">40分
</t>
    </r>
    <r>
      <rPr>
        <sz val="10.5"/>
        <rFont val="宋体"/>
        <family val="3"/>
        <charset val="134"/>
      </rPr>
      <t>2.美丽中国行</t>
    </r>
    <r>
      <rPr>
        <b/>
        <sz val="10.5"/>
        <rFont val="宋体"/>
        <charset val="134"/>
      </rPr>
      <t xml:space="preserve"> 9分</t>
    </r>
    <phoneticPr fontId="18" type="noConversion"/>
  </si>
  <si>
    <t>2/27</t>
    <phoneticPr fontId="18" type="noConversion"/>
  </si>
  <si>
    <t>20/27</t>
  </si>
  <si>
    <t>21/27</t>
  </si>
  <si>
    <t>22/27</t>
  </si>
  <si>
    <t>23/27</t>
  </si>
  <si>
    <t>26/27</t>
  </si>
  <si>
    <t>27/27</t>
  </si>
  <si>
    <r>
      <t xml:space="preserve">1.心理信息员 </t>
    </r>
    <r>
      <rPr>
        <b/>
        <sz val="10.5"/>
        <rFont val="宋体"/>
        <charset val="134"/>
      </rPr>
      <t xml:space="preserve">20分
</t>
    </r>
    <r>
      <rPr>
        <sz val="10.5"/>
        <rFont val="宋体"/>
        <family val="3"/>
        <charset val="134"/>
      </rPr>
      <t>2.美丽中国行</t>
    </r>
    <r>
      <rPr>
        <b/>
        <sz val="10.5"/>
        <rFont val="宋体"/>
        <charset val="134"/>
      </rPr>
      <t xml:space="preserve"> 7分</t>
    </r>
    <phoneticPr fontId="18" type="noConversion"/>
  </si>
  <si>
    <t>6/27</t>
    <phoneticPr fontId="18" type="noConversion"/>
  </si>
  <si>
    <t>5/27</t>
    <phoneticPr fontId="18" type="noConversion"/>
  </si>
  <si>
    <t>7/27</t>
    <phoneticPr fontId="18" type="noConversion"/>
  </si>
  <si>
    <t>8/27</t>
    <phoneticPr fontId="18" type="noConversion"/>
  </si>
  <si>
    <t>9/27</t>
    <phoneticPr fontId="18" type="noConversion"/>
  </si>
  <si>
    <t>10/27</t>
    <phoneticPr fontId="18" type="noConversion"/>
  </si>
  <si>
    <t>11/27</t>
    <phoneticPr fontId="18" type="noConversion"/>
  </si>
  <si>
    <t>12/27</t>
    <phoneticPr fontId="18" type="noConversion"/>
  </si>
  <si>
    <t>13/27</t>
    <phoneticPr fontId="18" type="noConversion"/>
  </si>
  <si>
    <t>14/27</t>
    <phoneticPr fontId="18" type="noConversion"/>
  </si>
  <si>
    <t>15/27</t>
    <phoneticPr fontId="18" type="noConversion"/>
  </si>
  <si>
    <t>16/27</t>
    <phoneticPr fontId="18" type="noConversion"/>
  </si>
  <si>
    <t>25/27</t>
    <phoneticPr fontId="18" type="noConversion"/>
  </si>
  <si>
    <t>24/27</t>
    <phoneticPr fontId="18" type="noConversion"/>
  </si>
  <si>
    <t>23/27</t>
    <phoneticPr fontId="18" type="noConversion"/>
  </si>
  <si>
    <r>
      <t>蓝桥杯国赛二等奖（1/3）</t>
    </r>
    <r>
      <rPr>
        <b/>
        <sz val="12"/>
        <rFont val="宋体"/>
        <family val="3"/>
        <charset val="134"/>
      </rPr>
      <t>5分</t>
    </r>
    <phoneticPr fontId="18" type="noConversion"/>
  </si>
  <si>
    <r>
      <t>1.蓝桥杯省赛二等奖（1/3）</t>
    </r>
    <r>
      <rPr>
        <b/>
        <sz val="12"/>
        <rFont val="宋体"/>
        <family val="3"/>
        <charset val="134"/>
      </rPr>
      <t>1分</t>
    </r>
    <r>
      <rPr>
        <sz val="12"/>
        <rFont val="宋体"/>
        <family val="3"/>
        <charset val="134"/>
      </rPr>
      <t xml:space="preserve">
2.未来设计师省赛一等奖（2/3） </t>
    </r>
    <r>
      <rPr>
        <b/>
        <sz val="12"/>
        <rFont val="宋体"/>
        <family val="3"/>
        <charset val="134"/>
      </rPr>
      <t>0.5分</t>
    </r>
    <phoneticPr fontId="18" type="noConversion"/>
  </si>
  <si>
    <r>
      <t xml:space="preserve">1.中国好创意国赛三等奖(1/3) </t>
    </r>
    <r>
      <rPr>
        <b/>
        <sz val="12"/>
        <rFont val="宋体"/>
        <family val="3"/>
        <charset val="134"/>
      </rPr>
      <t>2分</t>
    </r>
    <r>
      <rPr>
        <sz val="12"/>
        <rFont val="宋体"/>
        <family val="3"/>
        <charset val="134"/>
      </rPr>
      <t xml:space="preserve">
2.蓝桥杯省赛二等奖(1/3) </t>
    </r>
    <r>
      <rPr>
        <b/>
        <sz val="12"/>
        <rFont val="宋体"/>
        <family val="3"/>
        <charset val="134"/>
      </rPr>
      <t>1分</t>
    </r>
    <r>
      <rPr>
        <sz val="12"/>
        <rFont val="宋体"/>
        <family val="3"/>
        <charset val="134"/>
      </rPr>
      <t xml:space="preserve">
3.未来设计师省赛三等奖(2/2) </t>
    </r>
    <r>
      <rPr>
        <b/>
        <sz val="12"/>
        <rFont val="宋体"/>
        <family val="3"/>
        <charset val="134"/>
      </rPr>
      <t>0.125分</t>
    </r>
    <phoneticPr fontId="18" type="noConversion"/>
  </si>
  <si>
    <r>
      <t xml:space="preserve">1.米兰设计周国赛一等奖(1/1) </t>
    </r>
    <r>
      <rPr>
        <b/>
        <sz val="12"/>
        <rFont val="宋体"/>
        <family val="3"/>
        <charset val="134"/>
      </rPr>
      <t>8分</t>
    </r>
    <r>
      <rPr>
        <sz val="12"/>
        <rFont val="宋体"/>
        <family val="3"/>
        <charset val="134"/>
      </rPr>
      <t xml:space="preserve">
2.未来设计师国赛一等奖(1/3) </t>
    </r>
    <r>
      <rPr>
        <b/>
        <sz val="12"/>
        <rFont val="宋体"/>
        <family val="3"/>
        <charset val="134"/>
      </rPr>
      <t xml:space="preserve">8分
</t>
    </r>
    <r>
      <rPr>
        <sz val="12"/>
        <rFont val="宋体"/>
        <family val="3"/>
        <charset val="134"/>
      </rPr>
      <t>3.园冶杯国赛三等奖（2/3）</t>
    </r>
    <r>
      <rPr>
        <b/>
        <sz val="12"/>
        <rFont val="宋体"/>
        <family val="3"/>
        <charset val="134"/>
      </rPr>
      <t>0.5分</t>
    </r>
    <phoneticPr fontId="18" type="noConversion"/>
  </si>
  <si>
    <r>
      <t>1.蓝桥杯国赛二等奖（1/3）</t>
    </r>
    <r>
      <rPr>
        <b/>
        <sz val="12"/>
        <rFont val="宋体"/>
        <family val="3"/>
        <charset val="134"/>
      </rPr>
      <t>5分</t>
    </r>
    <r>
      <rPr>
        <sz val="12"/>
        <rFont val="宋体"/>
        <family val="3"/>
        <charset val="134"/>
      </rPr>
      <t xml:space="preserve">
2.米兰设计周省赛一等奖 (1/3)   </t>
    </r>
    <r>
      <rPr>
        <b/>
        <sz val="12"/>
        <rFont val="宋体"/>
        <family val="3"/>
        <charset val="134"/>
      </rPr>
      <t xml:space="preserve">2分
</t>
    </r>
    <r>
      <rPr>
        <sz val="12"/>
        <rFont val="宋体"/>
        <family val="3"/>
        <charset val="134"/>
      </rPr>
      <t xml:space="preserve">3.中国好创意省赛三等奖(2/2) </t>
    </r>
    <r>
      <rPr>
        <b/>
        <sz val="12"/>
        <rFont val="宋体"/>
        <family val="3"/>
        <charset val="134"/>
      </rPr>
      <t>0.125分</t>
    </r>
    <phoneticPr fontId="18" type="noConversion"/>
  </si>
  <si>
    <r>
      <t xml:space="preserve">蓝桥杯省赛二等奖（2/3) </t>
    </r>
    <r>
      <rPr>
        <b/>
        <sz val="12"/>
        <rFont val="宋体"/>
        <family val="3"/>
        <charset val="134"/>
      </rPr>
      <t>0.25分</t>
    </r>
    <phoneticPr fontId="18" type="noConversion"/>
  </si>
  <si>
    <r>
      <t>1.蓝桥杯省赛二等奖（1/3）</t>
    </r>
    <r>
      <rPr>
        <b/>
        <sz val="12"/>
        <rFont val="宋体"/>
        <family val="3"/>
        <charset val="134"/>
      </rPr>
      <t>1分</t>
    </r>
    <r>
      <rPr>
        <sz val="12"/>
        <rFont val="宋体"/>
        <family val="3"/>
        <charset val="134"/>
      </rPr>
      <t xml:space="preserve">
2.米兰设计周省赛一等奖 (2/3) </t>
    </r>
    <r>
      <rPr>
        <b/>
        <sz val="12"/>
        <rFont val="宋体"/>
        <family val="3"/>
        <charset val="134"/>
      </rPr>
      <t>0.5分</t>
    </r>
    <r>
      <rPr>
        <sz val="12"/>
        <rFont val="宋体"/>
        <family val="3"/>
        <charset val="134"/>
      </rPr>
      <t xml:space="preserve">
3.中国好创意省赛三等奖(1/2) </t>
    </r>
    <r>
      <rPr>
        <b/>
        <sz val="12"/>
        <rFont val="宋体"/>
        <family val="3"/>
        <charset val="134"/>
      </rPr>
      <t>0.5分</t>
    </r>
    <phoneticPr fontId="18" type="noConversion"/>
  </si>
  <si>
    <r>
      <t xml:space="preserve">1.蓝桥杯省赛二等奖（3/3） </t>
    </r>
    <r>
      <rPr>
        <b/>
        <sz val="12"/>
        <rFont val="宋体"/>
        <family val="3"/>
        <charset val="134"/>
      </rPr>
      <t>0.125分</t>
    </r>
    <r>
      <rPr>
        <sz val="12"/>
        <rFont val="宋体"/>
        <family val="3"/>
        <charset val="134"/>
      </rPr>
      <t xml:space="preserve">
2.未来设计师省赛一等奖(3/3) </t>
    </r>
    <r>
      <rPr>
        <b/>
        <sz val="12"/>
        <rFont val="宋体"/>
        <family val="3"/>
        <charset val="134"/>
      </rPr>
      <t>0.25分</t>
    </r>
    <phoneticPr fontId="18" type="noConversion"/>
  </si>
  <si>
    <r>
      <t xml:space="preserve">1.米兰设计周省赛一等奖 (3/3) </t>
    </r>
    <r>
      <rPr>
        <b/>
        <sz val="12"/>
        <rFont val="宋体"/>
        <family val="3"/>
        <charset val="134"/>
      </rPr>
      <t xml:space="preserve">0.125分
</t>
    </r>
    <r>
      <rPr>
        <sz val="12"/>
        <rFont val="宋体"/>
        <family val="3"/>
        <charset val="134"/>
      </rPr>
      <t xml:space="preserve">2.蓝桥杯省赛二等奖(3/3) </t>
    </r>
    <r>
      <rPr>
        <b/>
        <sz val="12"/>
        <rFont val="宋体"/>
        <family val="3"/>
        <charset val="134"/>
      </rPr>
      <t>0.0625分</t>
    </r>
    <phoneticPr fontId="18" type="noConversion"/>
  </si>
  <si>
    <r>
      <t xml:space="preserve">蓝桥杯省赛二等奖(2/3) </t>
    </r>
    <r>
      <rPr>
        <b/>
        <sz val="12"/>
        <rFont val="宋体"/>
        <family val="3"/>
        <charset val="134"/>
      </rPr>
      <t>0.25分</t>
    </r>
    <phoneticPr fontId="18" type="noConversion"/>
  </si>
  <si>
    <t>17/27</t>
    <phoneticPr fontId="18" type="noConversion"/>
  </si>
  <si>
    <t>18/27</t>
    <phoneticPr fontId="18" type="noConversion"/>
  </si>
  <si>
    <t>19/27</t>
    <phoneticPr fontId="18" type="noConversion"/>
  </si>
  <si>
    <r>
      <t xml:space="preserve">1.中国好创意国赛二等奖(1/3) </t>
    </r>
    <r>
      <rPr>
        <b/>
        <sz val="12"/>
        <rFont val="宋体"/>
        <family val="3"/>
        <charset val="134"/>
      </rPr>
      <t>5分</t>
    </r>
    <r>
      <rPr>
        <sz val="12"/>
        <rFont val="宋体"/>
        <family val="3"/>
        <charset val="134"/>
      </rPr>
      <t xml:space="preserve">
2.蓝桥杯国赛二等奖(2/3) </t>
    </r>
    <r>
      <rPr>
        <b/>
        <sz val="12"/>
        <rFont val="宋体"/>
        <family val="3"/>
        <charset val="134"/>
      </rPr>
      <t>1.25分</t>
    </r>
    <r>
      <rPr>
        <sz val="12"/>
        <rFont val="宋体"/>
        <family val="3"/>
        <charset val="134"/>
      </rPr>
      <t xml:space="preserve">
3.米兰设计周省赛二等奖(2/3) </t>
    </r>
    <r>
      <rPr>
        <b/>
        <sz val="12"/>
        <rFont val="宋体"/>
        <family val="3"/>
        <charset val="134"/>
      </rPr>
      <t>0.25分</t>
    </r>
    <phoneticPr fontId="18" type="noConversion"/>
  </si>
  <si>
    <r>
      <t xml:space="preserve">1.憧憬杯银奖(1/2) </t>
    </r>
    <r>
      <rPr>
        <b/>
        <sz val="12"/>
        <rFont val="宋体"/>
        <family val="3"/>
        <charset val="134"/>
      </rPr>
      <t>3分</t>
    </r>
    <r>
      <rPr>
        <sz val="12"/>
        <rFont val="宋体"/>
        <family val="3"/>
        <charset val="134"/>
      </rPr>
      <t xml:space="preserve">
2.米兰设计周省赛二等奖(1/3) </t>
    </r>
    <r>
      <rPr>
        <b/>
        <sz val="12"/>
        <rFont val="宋体"/>
        <family val="3"/>
        <charset val="134"/>
      </rPr>
      <t>1分</t>
    </r>
    <r>
      <rPr>
        <sz val="12"/>
        <rFont val="宋体"/>
        <family val="3"/>
        <charset val="134"/>
      </rPr>
      <t xml:space="preserve">
3.蓝桥杯省赛二等奖（1/3）</t>
    </r>
    <r>
      <rPr>
        <b/>
        <sz val="12"/>
        <rFont val="宋体"/>
        <family val="3"/>
        <charset val="134"/>
      </rPr>
      <t>1分</t>
    </r>
    <r>
      <rPr>
        <sz val="12"/>
        <rFont val="宋体"/>
        <family val="3"/>
        <charset val="134"/>
      </rPr>
      <t xml:space="preserve">
4.中国好创意国赛二等奖(2/3) </t>
    </r>
    <r>
      <rPr>
        <b/>
        <sz val="12"/>
        <rFont val="宋体"/>
        <family val="3"/>
        <charset val="134"/>
      </rPr>
      <t>1.25分</t>
    </r>
    <phoneticPr fontId="18" type="noConversion"/>
  </si>
  <si>
    <r>
      <t xml:space="preserve">1.憧憬杯银奖(1/2) </t>
    </r>
    <r>
      <rPr>
        <b/>
        <sz val="12"/>
        <rFont val="宋体"/>
        <family val="3"/>
        <charset val="134"/>
      </rPr>
      <t xml:space="preserve">3分
</t>
    </r>
    <r>
      <rPr>
        <sz val="12"/>
        <rFont val="宋体"/>
        <family val="3"/>
        <charset val="134"/>
      </rPr>
      <t xml:space="preserve">2.米兰设计周省赛三等奖(1/2) </t>
    </r>
    <r>
      <rPr>
        <b/>
        <sz val="12"/>
        <rFont val="宋体"/>
        <family val="3"/>
        <charset val="134"/>
      </rPr>
      <t xml:space="preserve">0.5分
</t>
    </r>
    <r>
      <rPr>
        <sz val="12"/>
        <rFont val="宋体"/>
        <family val="3"/>
        <charset val="134"/>
      </rPr>
      <t>3.蓝桥杯省赛三等奖（1/2）</t>
    </r>
    <r>
      <rPr>
        <b/>
        <sz val="12"/>
        <rFont val="宋体"/>
        <family val="3"/>
        <charset val="134"/>
      </rPr>
      <t xml:space="preserve">0.5分
</t>
    </r>
    <r>
      <rPr>
        <sz val="12"/>
        <rFont val="宋体"/>
        <family val="3"/>
        <charset val="134"/>
      </rPr>
      <t xml:space="preserve">4.未来设计师省赛三等奖(1/2) </t>
    </r>
    <r>
      <rPr>
        <b/>
        <sz val="12"/>
        <rFont val="宋体"/>
        <family val="3"/>
        <charset val="134"/>
      </rPr>
      <t>0.5分</t>
    </r>
    <phoneticPr fontId="18" type="noConversion"/>
  </si>
  <si>
    <r>
      <t xml:space="preserve">憧憬杯金奖(2/4) </t>
    </r>
    <r>
      <rPr>
        <b/>
        <sz val="12"/>
        <rFont val="宋体"/>
        <family val="3"/>
        <charset val="134"/>
      </rPr>
      <t>1分</t>
    </r>
    <phoneticPr fontId="18" type="noConversion"/>
  </si>
  <si>
    <t>3/27</t>
    <phoneticPr fontId="18" type="noConversion"/>
  </si>
  <si>
    <t>4/27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</si>
</sst>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0.00_ "/>
    <numFmt numFmtId="178" formatCode="0_);[Red]\(0\)"/>
    <numFmt numFmtId="179" formatCode="0.000_);[Red]\(0.000\)"/>
  </numFmts>
  <fonts count="41" x14ac:knownFonts="1">
    <font>
      <sz val="12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.5"/>
      <name val="Times New Roman"/>
      <family val="1"/>
    </font>
    <font>
      <b/>
      <sz val="12"/>
      <color indexed="10"/>
      <name val="宋体"/>
      <charset val="134"/>
    </font>
    <font>
      <sz val="11"/>
      <name val="宋体"/>
      <charset val="134"/>
    </font>
    <font>
      <b/>
      <sz val="10.5"/>
      <color indexed="10"/>
      <name val="宋体"/>
      <charset val="134"/>
    </font>
    <font>
      <b/>
      <sz val="9"/>
      <name val="宋体"/>
      <charset val="134"/>
    </font>
    <font>
      <b/>
      <sz val="9"/>
      <name val="Times New Roman"/>
      <family val="1"/>
    </font>
    <font>
      <sz val="12"/>
      <name val="Times New Roman"/>
      <family val="1"/>
    </font>
    <font>
      <b/>
      <sz val="10.5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Times New Roman"/>
      <family val="1"/>
    </font>
    <font>
      <b/>
      <sz val="12"/>
      <color indexed="8"/>
      <name val="宋体"/>
      <charset val="134"/>
    </font>
    <font>
      <b/>
      <sz val="11"/>
      <name val="宋体"/>
      <charset val="134"/>
    </font>
    <font>
      <sz val="10.5"/>
      <name val="宋体"/>
      <charset val="134"/>
    </font>
    <font>
      <b/>
      <sz val="10.5"/>
      <name val="宋体"/>
      <charset val="134"/>
    </font>
    <font>
      <sz val="10.5"/>
      <name val="宋体"/>
      <charset val="134"/>
    </font>
    <font>
      <b/>
      <sz val="12"/>
      <name val="宋体"/>
      <charset val="134"/>
    </font>
    <font>
      <sz val="10.5"/>
      <color theme="1"/>
      <name val="Times New Roman"/>
      <family val="1"/>
    </font>
    <font>
      <b/>
      <sz val="10"/>
      <color theme="1"/>
      <name val="宋体"/>
      <charset val="134"/>
    </font>
    <font>
      <sz val="10.5"/>
      <color rgb="FF000000"/>
      <name val="Times New Roman"/>
      <family val="1"/>
    </font>
    <font>
      <b/>
      <sz val="12"/>
      <color theme="1"/>
      <name val="宋体"/>
      <charset val="134"/>
    </font>
    <font>
      <b/>
      <sz val="10.5"/>
      <color rgb="FFFF0000"/>
      <name val="宋体"/>
      <charset val="134"/>
    </font>
    <font>
      <b/>
      <sz val="12"/>
      <color rgb="FFFF0000"/>
      <name val="宋体"/>
      <charset val="134"/>
    </font>
    <font>
      <sz val="10.5"/>
      <name val="宋体"/>
      <family val="3"/>
      <charset val="134"/>
    </font>
    <font>
      <b/>
      <sz val="10.5"/>
      <name val="宋体"/>
      <family val="3"/>
      <charset val="134"/>
    </font>
    <font>
      <b/>
      <sz val="10.5"/>
      <color rgb="FFFF000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7" fillId="0" borderId="0" applyNumberFormat="0" applyFont="0" applyFill="0" applyBorder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1" applyNumberFormat="1" applyFont="1" applyFill="1" applyBorder="1" applyAlignment="1" applyProtection="1">
      <alignment vertical="center"/>
    </xf>
    <xf numFmtId="0" fontId="2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178" fontId="17" fillId="2" borderId="1" xfId="0" applyNumberFormat="1" applyFont="1" applyFill="1" applyBorder="1" applyAlignment="1">
      <alignment horizontal="center" vertical="center" wrapText="1"/>
    </xf>
    <xf numFmtId="176" fontId="29" fillId="2" borderId="1" xfId="0" applyNumberFormat="1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177" fontId="0" fillId="2" borderId="2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49" fontId="40" fillId="2" borderId="1" xfId="0" applyNumberFormat="1" applyFont="1" applyFill="1" applyBorder="1" applyAlignment="1">
      <alignment horizontal="center" vertical="center" wrapText="1"/>
    </xf>
    <xf numFmtId="49" fontId="40" fillId="0" borderId="1" xfId="0" applyNumberFormat="1" applyFont="1" applyFill="1" applyBorder="1" applyAlignment="1">
      <alignment horizontal="center" vertical="center" wrapText="1"/>
    </xf>
    <xf numFmtId="49" fontId="40" fillId="0" borderId="2" xfId="0" applyNumberFormat="1" applyFont="1" applyFill="1" applyBorder="1" applyAlignment="1">
      <alignment horizontal="center" vertical="center" wrapText="1"/>
    </xf>
    <xf numFmtId="49" fontId="40" fillId="2" borderId="2" xfId="0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179" fontId="29" fillId="2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0" fontId="0" fillId="3" borderId="0" xfId="0" applyFont="1" applyFill="1" applyAlignment="1">
      <alignment vertical="center" wrapText="1"/>
    </xf>
    <xf numFmtId="176" fontId="0" fillId="3" borderId="0" xfId="0" applyNumberFormat="1" applyFont="1" applyFill="1" applyAlignment="1">
      <alignment vertical="center" wrapText="1"/>
    </xf>
    <xf numFmtId="0" fontId="0" fillId="3" borderId="0" xfId="0" applyNumberFormat="1" applyFont="1" applyFill="1" applyAlignment="1">
      <alignment vertical="center" wrapText="1"/>
    </xf>
    <xf numFmtId="0" fontId="35" fillId="3" borderId="0" xfId="0" applyFont="1" applyFill="1" applyBorder="1" applyAlignment="1">
      <alignment horizontal="left" vertical="center" wrapText="1"/>
    </xf>
    <xf numFmtId="0" fontId="35" fillId="3" borderId="0" xfId="0" applyFont="1" applyFill="1" applyBorder="1" applyAlignment="1">
      <alignment horizontal="left" vertical="center"/>
    </xf>
    <xf numFmtId="10" fontId="1" fillId="0" borderId="4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10" fontId="25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1" fillId="0" borderId="1" xfId="1" applyNumberFormat="1" applyFont="1" applyFill="1" applyBorder="1" applyAlignment="1" applyProtection="1">
      <alignment vertical="center" wrapText="1"/>
    </xf>
    <xf numFmtId="0" fontId="38" fillId="3" borderId="0" xfId="0" applyNumberFormat="1" applyFont="1" applyFill="1" applyBorder="1" applyAlignment="1">
      <alignment horizontal="left" vertical="center" wrapText="1"/>
    </xf>
    <xf numFmtId="0" fontId="34" fillId="3" borderId="0" xfId="0" applyNumberFormat="1" applyFont="1" applyFill="1" applyBorder="1" applyAlignment="1">
      <alignment horizontal="left" vertical="center" wrapText="1"/>
    </xf>
  </cellXfs>
  <cellStyles count="2">
    <cellStyle name="@ET_Style?div.section0" xfId="1" xr:uid="{589934F6-A1DB-4605-B1C3-830D402CDFB2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173182</xdr:colOff>
      <xdr:row>16</xdr:row>
      <xdr:rowOff>51956</xdr:rowOff>
    </xdr:from>
    <xdr:to>
      <xdr:col>27</xdr:col>
      <xdr:colOff>1229591</xdr:colOff>
      <xdr:row>17</xdr:row>
      <xdr:rowOff>69634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385F2312-54D4-92D1-04E6-8A03A20A9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49864" y="10183092"/>
          <a:ext cx="1056409" cy="537224"/>
        </a:xfrm>
        <a:prstGeom prst="rect">
          <a:avLst/>
        </a:prstGeom>
      </xdr:spPr>
    </xdr:pic>
    <xdr:clientData/>
  </xdr:twoCellAnchor>
  <xdr:twoCellAnchor editAs="oneCell">
    <xdr:from>
      <xdr:col>27</xdr:col>
      <xdr:colOff>79491</xdr:colOff>
      <xdr:row>2</xdr:row>
      <xdr:rowOff>529763</xdr:rowOff>
    </xdr:from>
    <xdr:to>
      <xdr:col>27</xdr:col>
      <xdr:colOff>1353282</xdr:colOff>
      <xdr:row>4</xdr:row>
      <xdr:rowOff>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C3F8ECCB-AE19-594F-9DEA-E819E2841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6173" y="1274445"/>
          <a:ext cx="1273791" cy="647873"/>
        </a:xfrm>
        <a:prstGeom prst="rect">
          <a:avLst/>
        </a:prstGeom>
      </xdr:spPr>
    </xdr:pic>
    <xdr:clientData/>
  </xdr:twoCellAnchor>
  <xdr:twoCellAnchor editAs="oneCell">
    <xdr:from>
      <xdr:col>27</xdr:col>
      <xdr:colOff>92182</xdr:colOff>
      <xdr:row>8</xdr:row>
      <xdr:rowOff>22909</xdr:rowOff>
    </xdr:from>
    <xdr:to>
      <xdr:col>27</xdr:col>
      <xdr:colOff>1402773</xdr:colOff>
      <xdr:row>8</xdr:row>
      <xdr:rowOff>628463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3A64F502-95B5-C496-0810-672E24A45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68864" y="4698818"/>
          <a:ext cx="1310591" cy="605554"/>
        </a:xfrm>
        <a:prstGeom prst="rect">
          <a:avLst/>
        </a:prstGeom>
      </xdr:spPr>
    </xdr:pic>
    <xdr:clientData/>
  </xdr:twoCellAnchor>
  <xdr:twoCellAnchor editAs="oneCell">
    <xdr:from>
      <xdr:col>27</xdr:col>
      <xdr:colOff>259499</xdr:colOff>
      <xdr:row>17</xdr:row>
      <xdr:rowOff>17045</xdr:rowOff>
    </xdr:from>
    <xdr:to>
      <xdr:col>27</xdr:col>
      <xdr:colOff>1125864</xdr:colOff>
      <xdr:row>17</xdr:row>
      <xdr:rowOff>536864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50C0A86E-5D1D-7A77-C25B-F60727E5F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6181" y="11239227"/>
          <a:ext cx="866365" cy="519819"/>
        </a:xfrm>
        <a:prstGeom prst="rect">
          <a:avLst/>
        </a:prstGeom>
      </xdr:spPr>
    </xdr:pic>
    <xdr:clientData/>
  </xdr:twoCellAnchor>
  <xdr:twoCellAnchor editAs="oneCell">
    <xdr:from>
      <xdr:col>27</xdr:col>
      <xdr:colOff>40871</xdr:colOff>
      <xdr:row>9</xdr:row>
      <xdr:rowOff>86641</xdr:rowOff>
    </xdr:from>
    <xdr:to>
      <xdr:col>28</xdr:col>
      <xdr:colOff>6073</xdr:colOff>
      <xdr:row>10</xdr:row>
      <xdr:rowOff>-1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1FD23856-D077-BB87-23DD-DE4C36D06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17553" y="5403323"/>
          <a:ext cx="1506520" cy="606086"/>
        </a:xfrm>
        <a:prstGeom prst="rect">
          <a:avLst/>
        </a:prstGeom>
      </xdr:spPr>
    </xdr:pic>
    <xdr:clientData/>
  </xdr:twoCellAnchor>
  <xdr:twoCellAnchor editAs="oneCell">
    <xdr:from>
      <xdr:col>27</xdr:col>
      <xdr:colOff>132731</xdr:colOff>
      <xdr:row>15</xdr:row>
      <xdr:rowOff>78302</xdr:rowOff>
    </xdr:from>
    <xdr:to>
      <xdr:col>27</xdr:col>
      <xdr:colOff>1374320</xdr:colOff>
      <xdr:row>15</xdr:row>
      <xdr:rowOff>563113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650FAD86-CF70-4DF4-EBE9-0146D4F5B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09413" y="9620620"/>
          <a:ext cx="1241589" cy="484811"/>
        </a:xfrm>
        <a:prstGeom prst="rect">
          <a:avLst/>
        </a:prstGeom>
      </xdr:spPr>
    </xdr:pic>
    <xdr:clientData/>
  </xdr:twoCellAnchor>
  <xdr:twoCellAnchor editAs="oneCell">
    <xdr:from>
      <xdr:col>27</xdr:col>
      <xdr:colOff>34089</xdr:colOff>
      <xdr:row>5</xdr:row>
      <xdr:rowOff>12172</xdr:rowOff>
    </xdr:from>
    <xdr:to>
      <xdr:col>27</xdr:col>
      <xdr:colOff>1436267</xdr:colOff>
      <xdr:row>6</xdr:row>
      <xdr:rowOff>34637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695D8058-25D4-5ACE-1641-F0F86EC40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22498" y="2679172"/>
          <a:ext cx="1402178" cy="628601"/>
        </a:xfrm>
        <a:prstGeom prst="rect">
          <a:avLst/>
        </a:prstGeom>
      </xdr:spPr>
    </xdr:pic>
    <xdr:clientData/>
  </xdr:twoCellAnchor>
  <xdr:twoCellAnchor editAs="oneCell">
    <xdr:from>
      <xdr:col>27</xdr:col>
      <xdr:colOff>117293</xdr:colOff>
      <xdr:row>21</xdr:row>
      <xdr:rowOff>86992</xdr:rowOff>
    </xdr:from>
    <xdr:to>
      <xdr:col>27</xdr:col>
      <xdr:colOff>1384292</xdr:colOff>
      <xdr:row>21</xdr:row>
      <xdr:rowOff>571499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96CF987C-0E53-7535-40F1-6D7F08B74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93975" y="12902447"/>
          <a:ext cx="1266999" cy="484507"/>
        </a:xfrm>
        <a:prstGeom prst="rect">
          <a:avLst/>
        </a:prstGeom>
      </xdr:spPr>
    </xdr:pic>
    <xdr:clientData/>
  </xdr:twoCellAnchor>
  <xdr:twoCellAnchor editAs="oneCell">
    <xdr:from>
      <xdr:col>27</xdr:col>
      <xdr:colOff>252448</xdr:colOff>
      <xdr:row>19</xdr:row>
      <xdr:rowOff>19187</xdr:rowOff>
    </xdr:from>
    <xdr:to>
      <xdr:col>27</xdr:col>
      <xdr:colOff>1308300</xdr:colOff>
      <xdr:row>19</xdr:row>
      <xdr:rowOff>590055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4307D882-9BDE-F917-D62B-07A2C0012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40857" y="11916778"/>
          <a:ext cx="1055852" cy="570868"/>
        </a:xfrm>
        <a:prstGeom prst="rect">
          <a:avLst/>
        </a:prstGeom>
      </xdr:spPr>
    </xdr:pic>
    <xdr:clientData/>
  </xdr:twoCellAnchor>
  <xdr:twoCellAnchor editAs="oneCell">
    <xdr:from>
      <xdr:col>27</xdr:col>
      <xdr:colOff>79589</xdr:colOff>
      <xdr:row>29</xdr:row>
      <xdr:rowOff>3331</xdr:rowOff>
    </xdr:from>
    <xdr:to>
      <xdr:col>27</xdr:col>
      <xdr:colOff>1437408</xdr:colOff>
      <xdr:row>30</xdr:row>
      <xdr:rowOff>147236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9636CCC3-1641-F0FA-CC64-BB0C9CCC1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6271" y="17719831"/>
          <a:ext cx="1357819" cy="680769"/>
        </a:xfrm>
        <a:prstGeom prst="rect">
          <a:avLst/>
        </a:prstGeom>
      </xdr:spPr>
    </xdr:pic>
    <xdr:clientData/>
  </xdr:twoCellAnchor>
  <xdr:twoCellAnchor editAs="oneCell">
    <xdr:from>
      <xdr:col>27</xdr:col>
      <xdr:colOff>79910</xdr:colOff>
      <xdr:row>21</xdr:row>
      <xdr:rowOff>571500</xdr:rowOff>
    </xdr:from>
    <xdr:to>
      <xdr:col>27</xdr:col>
      <xdr:colOff>1242498</xdr:colOff>
      <xdr:row>22</xdr:row>
      <xdr:rowOff>468513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AECCD65B-C52D-8FA0-60CA-474EE6289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6592" y="13386955"/>
          <a:ext cx="1162588" cy="710967"/>
        </a:xfrm>
        <a:prstGeom prst="rect">
          <a:avLst/>
        </a:prstGeom>
      </xdr:spPr>
    </xdr:pic>
    <xdr:clientData/>
  </xdr:twoCellAnchor>
  <xdr:twoCellAnchor editAs="oneCell">
    <xdr:from>
      <xdr:col>27</xdr:col>
      <xdr:colOff>91364</xdr:colOff>
      <xdr:row>10</xdr:row>
      <xdr:rowOff>623691</xdr:rowOff>
    </xdr:from>
    <xdr:to>
      <xdr:col>27</xdr:col>
      <xdr:colOff>1402771</xdr:colOff>
      <xdr:row>12</xdr:row>
      <xdr:rowOff>125694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id="{ECB83B8C-FA0C-9535-95E3-5799D2C2B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68046" y="6633100"/>
          <a:ext cx="1311407" cy="922094"/>
        </a:xfrm>
        <a:prstGeom prst="rect">
          <a:avLst/>
        </a:prstGeom>
      </xdr:spPr>
    </xdr:pic>
    <xdr:clientData/>
  </xdr:twoCellAnchor>
  <xdr:twoCellAnchor editAs="oneCell">
    <xdr:from>
      <xdr:col>27</xdr:col>
      <xdr:colOff>147353</xdr:colOff>
      <xdr:row>27</xdr:row>
      <xdr:rowOff>74578</xdr:rowOff>
    </xdr:from>
    <xdr:to>
      <xdr:col>27</xdr:col>
      <xdr:colOff>1191616</xdr:colOff>
      <xdr:row>28</xdr:row>
      <xdr:rowOff>13607</xdr:rowOff>
    </xdr:to>
    <xdr:pic>
      <xdr:nvPicPr>
        <xdr:cNvPr id="27" name="图片 26">
          <a:extLst>
            <a:ext uri="{FF2B5EF4-FFF2-40B4-BE49-F238E27FC236}">
              <a16:creationId xmlns:a16="http://schemas.microsoft.com/office/drawing/2014/main" id="{254AC290-C880-3526-2728-D0F4C3DF2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4035" y="16578805"/>
          <a:ext cx="1044263" cy="597120"/>
        </a:xfrm>
        <a:prstGeom prst="rect">
          <a:avLst/>
        </a:prstGeom>
      </xdr:spPr>
    </xdr:pic>
    <xdr:clientData/>
  </xdr:twoCellAnchor>
  <xdr:twoCellAnchor editAs="oneCell">
    <xdr:from>
      <xdr:col>27</xdr:col>
      <xdr:colOff>169941</xdr:colOff>
      <xdr:row>7</xdr:row>
      <xdr:rowOff>194271</xdr:rowOff>
    </xdr:from>
    <xdr:to>
      <xdr:col>27</xdr:col>
      <xdr:colOff>1244411</xdr:colOff>
      <xdr:row>7</xdr:row>
      <xdr:rowOff>638299</xdr:rowOff>
    </xdr:to>
    <xdr:pic>
      <xdr:nvPicPr>
        <xdr:cNvPr id="29" name="图片 28">
          <a:extLst>
            <a:ext uri="{FF2B5EF4-FFF2-40B4-BE49-F238E27FC236}">
              <a16:creationId xmlns:a16="http://schemas.microsoft.com/office/drawing/2014/main" id="{E9D98D30-7515-4238-3D70-1BB557F84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46623" y="2116589"/>
          <a:ext cx="1074470" cy="444028"/>
        </a:xfrm>
        <a:prstGeom prst="rect">
          <a:avLst/>
        </a:prstGeom>
      </xdr:spPr>
    </xdr:pic>
    <xdr:clientData/>
  </xdr:twoCellAnchor>
  <xdr:twoCellAnchor editAs="oneCell">
    <xdr:from>
      <xdr:col>27</xdr:col>
      <xdr:colOff>162837</xdr:colOff>
      <xdr:row>24</xdr:row>
      <xdr:rowOff>96487</xdr:rowOff>
    </xdr:from>
    <xdr:to>
      <xdr:col>27</xdr:col>
      <xdr:colOff>1266701</xdr:colOff>
      <xdr:row>24</xdr:row>
      <xdr:rowOff>601734</xdr:rowOff>
    </xdr:to>
    <xdr:pic>
      <xdr:nvPicPr>
        <xdr:cNvPr id="31" name="图片 30">
          <a:extLst>
            <a:ext uri="{FF2B5EF4-FFF2-40B4-BE49-F238E27FC236}">
              <a16:creationId xmlns:a16="http://schemas.microsoft.com/office/drawing/2014/main" id="{0E670E1D-68A2-A554-52E9-085726BC4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39519" y="14816942"/>
          <a:ext cx="1103864" cy="505247"/>
        </a:xfrm>
        <a:prstGeom prst="rect">
          <a:avLst/>
        </a:prstGeom>
      </xdr:spPr>
    </xdr:pic>
    <xdr:clientData/>
  </xdr:twoCellAnchor>
  <xdr:twoCellAnchor editAs="oneCell">
    <xdr:from>
      <xdr:col>27</xdr:col>
      <xdr:colOff>258410</xdr:colOff>
      <xdr:row>4</xdr:row>
      <xdr:rowOff>50471</xdr:rowOff>
    </xdr:from>
    <xdr:to>
      <xdr:col>27</xdr:col>
      <xdr:colOff>1333500</xdr:colOff>
      <xdr:row>4</xdr:row>
      <xdr:rowOff>678143</xdr:rowOff>
    </xdr:to>
    <xdr:pic>
      <xdr:nvPicPr>
        <xdr:cNvPr id="33" name="图片 32">
          <a:extLst>
            <a:ext uri="{FF2B5EF4-FFF2-40B4-BE49-F238E27FC236}">
              <a16:creationId xmlns:a16="http://schemas.microsoft.com/office/drawing/2014/main" id="{6AE88DEE-B0CA-2EF3-9DD7-80206E8A2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46819" y="1972789"/>
          <a:ext cx="1075090" cy="627672"/>
        </a:xfrm>
        <a:prstGeom prst="rect">
          <a:avLst/>
        </a:prstGeom>
      </xdr:spPr>
    </xdr:pic>
    <xdr:clientData/>
  </xdr:twoCellAnchor>
  <xdr:twoCellAnchor editAs="oneCell">
    <xdr:from>
      <xdr:col>27</xdr:col>
      <xdr:colOff>177409</xdr:colOff>
      <xdr:row>20</xdr:row>
      <xdr:rowOff>37905</xdr:rowOff>
    </xdr:from>
    <xdr:to>
      <xdr:col>27</xdr:col>
      <xdr:colOff>1264227</xdr:colOff>
      <xdr:row>21</xdr:row>
      <xdr:rowOff>4820</xdr:rowOff>
    </xdr:to>
    <xdr:pic>
      <xdr:nvPicPr>
        <xdr:cNvPr id="37" name="图片 36">
          <a:extLst>
            <a:ext uri="{FF2B5EF4-FFF2-40B4-BE49-F238E27FC236}">
              <a16:creationId xmlns:a16="http://schemas.microsoft.com/office/drawing/2014/main" id="{1928125A-B058-04DC-DF2C-081EBCB5D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54091" y="12333814"/>
          <a:ext cx="1086818" cy="486461"/>
        </a:xfrm>
        <a:prstGeom prst="rect">
          <a:avLst/>
        </a:prstGeom>
      </xdr:spPr>
    </xdr:pic>
    <xdr:clientData/>
  </xdr:twoCellAnchor>
  <xdr:twoCellAnchor editAs="oneCell">
    <xdr:from>
      <xdr:col>27</xdr:col>
      <xdr:colOff>50319</xdr:colOff>
      <xdr:row>26</xdr:row>
      <xdr:rowOff>70185</xdr:rowOff>
    </xdr:from>
    <xdr:to>
      <xdr:col>27</xdr:col>
      <xdr:colOff>952501</xdr:colOff>
      <xdr:row>26</xdr:row>
      <xdr:rowOff>535963</xdr:rowOff>
    </xdr:to>
    <xdr:pic>
      <xdr:nvPicPr>
        <xdr:cNvPr id="39" name="图片 38">
          <a:extLst>
            <a:ext uri="{FF2B5EF4-FFF2-40B4-BE49-F238E27FC236}">
              <a16:creationId xmlns:a16="http://schemas.microsoft.com/office/drawing/2014/main" id="{5CBD9795-8FD5-60BA-4F1D-1A44D8A10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98001" y="16574412"/>
          <a:ext cx="902182" cy="465778"/>
        </a:xfrm>
        <a:prstGeom prst="rect">
          <a:avLst/>
        </a:prstGeom>
      </xdr:spPr>
    </xdr:pic>
    <xdr:clientData/>
  </xdr:twoCellAnchor>
  <xdr:twoCellAnchor editAs="oneCell">
    <xdr:from>
      <xdr:col>27</xdr:col>
      <xdr:colOff>96409</xdr:colOff>
      <xdr:row>10</xdr:row>
      <xdr:rowOff>119639</xdr:rowOff>
    </xdr:from>
    <xdr:to>
      <xdr:col>27</xdr:col>
      <xdr:colOff>1501959</xdr:colOff>
      <xdr:row>10</xdr:row>
      <xdr:rowOff>588818</xdr:rowOff>
    </xdr:to>
    <xdr:pic>
      <xdr:nvPicPr>
        <xdr:cNvPr id="41" name="图片 40">
          <a:extLst>
            <a:ext uri="{FF2B5EF4-FFF2-40B4-BE49-F238E27FC236}">
              <a16:creationId xmlns:a16="http://schemas.microsoft.com/office/drawing/2014/main" id="{9A6F2926-A9F0-7329-2066-AA7687C01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73091" y="6129048"/>
          <a:ext cx="1405550" cy="469179"/>
        </a:xfrm>
        <a:prstGeom prst="rect">
          <a:avLst/>
        </a:prstGeom>
      </xdr:spPr>
    </xdr:pic>
    <xdr:clientData/>
  </xdr:twoCellAnchor>
  <xdr:twoCellAnchor editAs="oneCell">
    <xdr:from>
      <xdr:col>27</xdr:col>
      <xdr:colOff>118998</xdr:colOff>
      <xdr:row>6</xdr:row>
      <xdr:rowOff>169471</xdr:rowOff>
    </xdr:from>
    <xdr:to>
      <xdr:col>27</xdr:col>
      <xdr:colOff>1350818</xdr:colOff>
      <xdr:row>6</xdr:row>
      <xdr:rowOff>647811</xdr:rowOff>
    </xdr:to>
    <xdr:pic>
      <xdr:nvPicPr>
        <xdr:cNvPr id="43" name="图片 42">
          <a:extLst>
            <a:ext uri="{FF2B5EF4-FFF2-40B4-BE49-F238E27FC236}">
              <a16:creationId xmlns:a16="http://schemas.microsoft.com/office/drawing/2014/main" id="{F998E788-5586-8B91-9AA4-DECEF08E3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95680" y="4135335"/>
          <a:ext cx="1231820" cy="478340"/>
        </a:xfrm>
        <a:prstGeom prst="rect">
          <a:avLst/>
        </a:prstGeom>
      </xdr:spPr>
    </xdr:pic>
    <xdr:clientData/>
  </xdr:twoCellAnchor>
  <xdr:twoCellAnchor editAs="oneCell">
    <xdr:from>
      <xdr:col>27</xdr:col>
      <xdr:colOff>99524</xdr:colOff>
      <xdr:row>17</xdr:row>
      <xdr:rowOff>442181</xdr:rowOff>
    </xdr:from>
    <xdr:to>
      <xdr:col>27</xdr:col>
      <xdr:colOff>1367861</xdr:colOff>
      <xdr:row>19</xdr:row>
      <xdr:rowOff>138544</xdr:rowOff>
    </xdr:to>
    <xdr:pic>
      <xdr:nvPicPr>
        <xdr:cNvPr id="45" name="图片 44">
          <a:extLst>
            <a:ext uri="{FF2B5EF4-FFF2-40B4-BE49-F238E27FC236}">
              <a16:creationId xmlns:a16="http://schemas.microsoft.com/office/drawing/2014/main" id="{1C019C89-2556-894D-0AAA-409BC4C3A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87933" y="11231408"/>
          <a:ext cx="1268337" cy="804727"/>
        </a:xfrm>
        <a:prstGeom prst="rect">
          <a:avLst/>
        </a:prstGeom>
      </xdr:spPr>
    </xdr:pic>
    <xdr:clientData/>
  </xdr:twoCellAnchor>
  <xdr:twoCellAnchor editAs="oneCell">
    <xdr:from>
      <xdr:col>27</xdr:col>
      <xdr:colOff>75432</xdr:colOff>
      <xdr:row>23</xdr:row>
      <xdr:rowOff>54430</xdr:rowOff>
    </xdr:from>
    <xdr:to>
      <xdr:col>27</xdr:col>
      <xdr:colOff>1259281</xdr:colOff>
      <xdr:row>24</xdr:row>
      <xdr:rowOff>34170</xdr:rowOff>
    </xdr:to>
    <xdr:pic>
      <xdr:nvPicPr>
        <xdr:cNvPr id="49" name="图片 48">
          <a:extLst>
            <a:ext uri="{FF2B5EF4-FFF2-40B4-BE49-F238E27FC236}">
              <a16:creationId xmlns:a16="http://schemas.microsoft.com/office/drawing/2014/main" id="{A0FDBB1F-7C72-4606-AC7D-209D4C01D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2114" y="14134112"/>
          <a:ext cx="1183849" cy="620513"/>
        </a:xfrm>
        <a:prstGeom prst="rect">
          <a:avLst/>
        </a:prstGeom>
      </xdr:spPr>
    </xdr:pic>
    <xdr:clientData/>
  </xdr:twoCellAnchor>
  <xdr:twoCellAnchor editAs="oneCell">
    <xdr:from>
      <xdr:col>27</xdr:col>
      <xdr:colOff>111623</xdr:colOff>
      <xdr:row>25</xdr:row>
      <xdr:rowOff>41274</xdr:rowOff>
    </xdr:from>
    <xdr:to>
      <xdr:col>27</xdr:col>
      <xdr:colOff>1304915</xdr:colOff>
      <xdr:row>26</xdr:row>
      <xdr:rowOff>69271</xdr:rowOff>
    </xdr:to>
    <xdr:pic>
      <xdr:nvPicPr>
        <xdr:cNvPr id="51" name="图片 50">
          <a:extLst>
            <a:ext uri="{FF2B5EF4-FFF2-40B4-BE49-F238E27FC236}">
              <a16:creationId xmlns:a16="http://schemas.microsoft.com/office/drawing/2014/main" id="{231C3EBA-A6DD-DF97-6584-8E951E664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8305" y="15367865"/>
          <a:ext cx="1193292" cy="582179"/>
        </a:xfrm>
        <a:prstGeom prst="rect">
          <a:avLst/>
        </a:prstGeom>
      </xdr:spPr>
    </xdr:pic>
    <xdr:clientData/>
  </xdr:twoCellAnchor>
  <xdr:twoCellAnchor editAs="oneCell">
    <xdr:from>
      <xdr:col>27</xdr:col>
      <xdr:colOff>234410</xdr:colOff>
      <xdr:row>27</xdr:row>
      <xdr:rowOff>623048</xdr:rowOff>
    </xdr:from>
    <xdr:to>
      <xdr:col>27</xdr:col>
      <xdr:colOff>1194955</xdr:colOff>
      <xdr:row>29</xdr:row>
      <xdr:rowOff>107565</xdr:rowOff>
    </xdr:to>
    <xdr:pic>
      <xdr:nvPicPr>
        <xdr:cNvPr id="53" name="图片 52">
          <a:extLst>
            <a:ext uri="{FF2B5EF4-FFF2-40B4-BE49-F238E27FC236}">
              <a16:creationId xmlns:a16="http://schemas.microsoft.com/office/drawing/2014/main" id="{AA6A890A-4564-6283-FCF2-A67C9D2E2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11092" y="17127275"/>
          <a:ext cx="960545" cy="696789"/>
        </a:xfrm>
        <a:prstGeom prst="rect">
          <a:avLst/>
        </a:prstGeom>
      </xdr:spPr>
    </xdr:pic>
    <xdr:clientData/>
  </xdr:twoCellAnchor>
  <xdr:twoCellAnchor editAs="oneCell">
    <xdr:from>
      <xdr:col>27</xdr:col>
      <xdr:colOff>277091</xdr:colOff>
      <xdr:row>14</xdr:row>
      <xdr:rowOff>56295</xdr:rowOff>
    </xdr:from>
    <xdr:to>
      <xdr:col>27</xdr:col>
      <xdr:colOff>1374430</xdr:colOff>
      <xdr:row>15</xdr:row>
      <xdr:rowOff>34636</xdr:rowOff>
    </xdr:to>
    <xdr:pic>
      <xdr:nvPicPr>
        <xdr:cNvPr id="57" name="图片 56">
          <a:extLst>
            <a:ext uri="{FF2B5EF4-FFF2-40B4-BE49-F238E27FC236}">
              <a16:creationId xmlns:a16="http://schemas.microsoft.com/office/drawing/2014/main" id="{7FA3E1F3-5DCA-8440-1385-7D737D384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53773" y="8957840"/>
          <a:ext cx="1097339" cy="619114"/>
        </a:xfrm>
        <a:prstGeom prst="rect">
          <a:avLst/>
        </a:prstGeom>
      </xdr:spPr>
    </xdr:pic>
    <xdr:clientData/>
  </xdr:twoCellAnchor>
  <xdr:twoCellAnchor editAs="oneCell">
    <xdr:from>
      <xdr:col>27</xdr:col>
      <xdr:colOff>75457</xdr:colOff>
      <xdr:row>13</xdr:row>
      <xdr:rowOff>155863</xdr:rowOff>
    </xdr:from>
    <xdr:to>
      <xdr:col>27</xdr:col>
      <xdr:colOff>1482304</xdr:colOff>
      <xdr:row>14</xdr:row>
      <xdr:rowOff>1</xdr:rowOff>
    </xdr:to>
    <xdr:pic>
      <xdr:nvPicPr>
        <xdr:cNvPr id="59" name="图片 58">
          <a:extLst>
            <a:ext uri="{FF2B5EF4-FFF2-40B4-BE49-F238E27FC236}">
              <a16:creationId xmlns:a16="http://schemas.microsoft.com/office/drawing/2014/main" id="{24FEA40A-5BFA-1D9A-5433-7482EE00B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2139" y="8278090"/>
          <a:ext cx="1406847" cy="623456"/>
        </a:xfrm>
        <a:prstGeom prst="rect">
          <a:avLst/>
        </a:prstGeom>
      </xdr:spPr>
    </xdr:pic>
    <xdr:clientData/>
  </xdr:twoCellAnchor>
  <xdr:twoCellAnchor editAs="oneCell">
    <xdr:from>
      <xdr:col>27</xdr:col>
      <xdr:colOff>114126</xdr:colOff>
      <xdr:row>12</xdr:row>
      <xdr:rowOff>115365</xdr:rowOff>
    </xdr:from>
    <xdr:to>
      <xdr:col>27</xdr:col>
      <xdr:colOff>1333500</xdr:colOff>
      <xdr:row>13</xdr:row>
      <xdr:rowOff>8251</xdr:rowOff>
    </xdr:to>
    <xdr:pic>
      <xdr:nvPicPr>
        <xdr:cNvPr id="61" name="图片 60">
          <a:extLst>
            <a:ext uri="{FF2B5EF4-FFF2-40B4-BE49-F238E27FC236}">
              <a16:creationId xmlns:a16="http://schemas.microsoft.com/office/drawing/2014/main" id="{1EE3CC03-66C6-B8AA-1EB2-AFE2F73BB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90808" y="7544865"/>
          <a:ext cx="1219374" cy="585613"/>
        </a:xfrm>
        <a:prstGeom prst="rect">
          <a:avLst/>
        </a:prstGeom>
      </xdr:spPr>
    </xdr:pic>
    <xdr:clientData/>
  </xdr:twoCellAnchor>
  <xdr:twoCellAnchor editAs="oneCell">
    <xdr:from>
      <xdr:col>4</xdr:col>
      <xdr:colOff>1402774</xdr:colOff>
      <xdr:row>31</xdr:row>
      <xdr:rowOff>155863</xdr:rowOff>
    </xdr:from>
    <xdr:to>
      <xdr:col>6</xdr:col>
      <xdr:colOff>72076</xdr:colOff>
      <xdr:row>34</xdr:row>
      <xdr:rowOff>86590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89F431C-A689-1A40-A4E7-5156A647E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1" y="19275136"/>
          <a:ext cx="1336302" cy="1143000"/>
        </a:xfrm>
        <a:prstGeom prst="rect">
          <a:avLst/>
        </a:prstGeom>
      </xdr:spPr>
    </xdr:pic>
    <xdr:clientData/>
  </xdr:twoCellAnchor>
  <xdr:twoCellAnchor editAs="oneCell">
    <xdr:from>
      <xdr:col>3</xdr:col>
      <xdr:colOff>63409</xdr:colOff>
      <xdr:row>31</xdr:row>
      <xdr:rowOff>294409</xdr:rowOff>
    </xdr:from>
    <xdr:to>
      <xdr:col>4</xdr:col>
      <xdr:colOff>880790</xdr:colOff>
      <xdr:row>34</xdr:row>
      <xdr:rowOff>56447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34FC3AA6-67C7-7F57-2133-027245B02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3818" y="19153909"/>
          <a:ext cx="1787199" cy="97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22BB9-2A8C-4FFB-ABDA-1B5CCEE90A2F}">
  <sheetPr>
    <pageSetUpPr fitToPage="1"/>
  </sheetPr>
  <dimension ref="A1:AI34"/>
  <sheetViews>
    <sheetView tabSelected="1" topLeftCell="A5" zoomScale="55" zoomScaleNormal="55" zoomScaleSheetLayoutView="100" workbookViewId="0">
      <selection sqref="A1:AB34"/>
    </sheetView>
  </sheetViews>
  <sheetFormatPr defaultColWidth="11" defaultRowHeight="14.25" x14ac:dyDescent="0.15"/>
  <cols>
    <col min="1" max="1" width="7" style="4" customWidth="1"/>
    <col min="2" max="2" width="11.5" style="4" customWidth="1"/>
    <col min="3" max="3" width="15.25" style="4" customWidth="1"/>
    <col min="4" max="4" width="12.625" style="4" customWidth="1"/>
    <col min="5" max="5" width="24.75" style="5" customWidth="1"/>
    <col min="6" max="7" width="10.125" style="5" customWidth="1"/>
    <col min="8" max="8" width="20.125" style="5" customWidth="1"/>
    <col min="9" max="9" width="8.5" style="5" customWidth="1"/>
    <col min="10" max="10" width="10.125" style="5" customWidth="1"/>
    <col min="11" max="11" width="4.875" style="5" customWidth="1"/>
    <col min="12" max="12" width="10.125" style="5" customWidth="1"/>
    <col min="13" max="13" width="5.125" style="5" customWidth="1"/>
    <col min="14" max="14" width="7.75" style="5" customWidth="1"/>
    <col min="15" max="15" width="5.125" style="5" customWidth="1"/>
    <col min="16" max="16" width="10.125" style="5" customWidth="1"/>
    <col min="17" max="17" width="5.125" style="5" customWidth="1"/>
    <col min="18" max="18" width="14.875" style="5" customWidth="1"/>
    <col min="19" max="19" width="41.125" style="5" customWidth="1"/>
    <col min="20" max="20" width="9.375" style="5" customWidth="1"/>
    <col min="21" max="21" width="18.875" style="5" customWidth="1"/>
    <col min="22" max="22" width="20.875" style="5" customWidth="1"/>
    <col min="23" max="23" width="21.875" style="5" customWidth="1"/>
    <col min="24" max="24" width="13.875" style="5" customWidth="1"/>
    <col min="25" max="25" width="30.375" style="6" customWidth="1"/>
    <col min="26" max="26" width="10.625" style="7" customWidth="1"/>
    <col min="27" max="27" width="12.75" style="7" customWidth="1"/>
    <col min="28" max="28" width="20.125" style="5" customWidth="1"/>
    <col min="29" max="16384" width="11" style="4"/>
  </cols>
  <sheetData>
    <row r="1" spans="1:35" ht="27" customHeight="1" x14ac:dyDescent="0.15">
      <c r="A1" s="65" t="s">
        <v>49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</row>
    <row r="2" spans="1:35" s="1" customFormat="1" ht="32.1" customHeight="1" x14ac:dyDescent="0.15">
      <c r="A2" s="62" t="s">
        <v>0</v>
      </c>
      <c r="B2" s="64" t="s">
        <v>1</v>
      </c>
      <c r="C2" s="64" t="s">
        <v>2</v>
      </c>
      <c r="D2" s="64" t="s">
        <v>3</v>
      </c>
      <c r="E2" s="67" t="s">
        <v>32</v>
      </c>
      <c r="F2" s="68"/>
      <c r="G2" s="69"/>
      <c r="H2" s="68" t="s">
        <v>4</v>
      </c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8" t="s">
        <v>5</v>
      </c>
      <c r="X2" s="69"/>
      <c r="Y2" s="64" t="s">
        <v>6</v>
      </c>
      <c r="Z2" s="64" t="s">
        <v>7</v>
      </c>
      <c r="AA2" s="64" t="s">
        <v>8</v>
      </c>
      <c r="AB2" s="64" t="s">
        <v>9</v>
      </c>
    </row>
    <row r="3" spans="1:35" ht="43.5" customHeight="1" x14ac:dyDescent="0.15">
      <c r="A3" s="63"/>
      <c r="B3" s="64"/>
      <c r="C3" s="64"/>
      <c r="D3" s="64"/>
      <c r="E3" s="8" t="s">
        <v>10</v>
      </c>
      <c r="F3" s="8" t="s">
        <v>11</v>
      </c>
      <c r="G3" s="21" t="s">
        <v>31</v>
      </c>
      <c r="H3" s="8" t="s">
        <v>12</v>
      </c>
      <c r="I3" s="22" t="s">
        <v>13</v>
      </c>
      <c r="J3" s="8" t="s">
        <v>14</v>
      </c>
      <c r="K3" s="8" t="s">
        <v>15</v>
      </c>
      <c r="L3" s="8" t="s">
        <v>16</v>
      </c>
      <c r="M3" s="8" t="s">
        <v>17</v>
      </c>
      <c r="N3" s="8" t="s">
        <v>18</v>
      </c>
      <c r="O3" s="8" t="s">
        <v>19</v>
      </c>
      <c r="P3" s="8" t="s">
        <v>20</v>
      </c>
      <c r="Q3" s="8" t="s">
        <v>21</v>
      </c>
      <c r="R3" s="22" t="s">
        <v>22</v>
      </c>
      <c r="S3" s="8" t="s">
        <v>23</v>
      </c>
      <c r="T3" s="8" t="s">
        <v>24</v>
      </c>
      <c r="U3" s="22" t="s">
        <v>25</v>
      </c>
      <c r="V3" s="20" t="s">
        <v>30</v>
      </c>
      <c r="W3" s="8" t="s">
        <v>12</v>
      </c>
      <c r="X3" s="9" t="s">
        <v>26</v>
      </c>
      <c r="Y3" s="64"/>
      <c r="Z3" s="64"/>
      <c r="AA3" s="64"/>
      <c r="AB3" s="64"/>
    </row>
    <row r="4" spans="1:35" s="30" customFormat="1" ht="48.75" customHeight="1" x14ac:dyDescent="0.15">
      <c r="A4" s="45">
        <v>1</v>
      </c>
      <c r="B4" s="31" t="s">
        <v>33</v>
      </c>
      <c r="C4" s="23">
        <v>8241011173</v>
      </c>
      <c r="D4" s="24" t="s">
        <v>34</v>
      </c>
      <c r="E4" s="46" t="s">
        <v>53</v>
      </c>
      <c r="F4" s="23">
        <v>4</v>
      </c>
      <c r="G4" s="25">
        <v>64</v>
      </c>
      <c r="H4" s="23" t="s">
        <v>27</v>
      </c>
      <c r="I4" s="26">
        <v>91</v>
      </c>
      <c r="J4" s="27" t="s">
        <v>35</v>
      </c>
      <c r="K4" s="23">
        <v>0</v>
      </c>
      <c r="L4" s="24" t="s">
        <v>35</v>
      </c>
      <c r="M4" s="23">
        <v>0</v>
      </c>
      <c r="N4" s="24" t="s">
        <v>35</v>
      </c>
      <c r="O4" s="23">
        <v>0</v>
      </c>
      <c r="P4" s="24" t="s">
        <v>35</v>
      </c>
      <c r="Q4" s="23">
        <v>0</v>
      </c>
      <c r="R4" s="25">
        <v>0</v>
      </c>
      <c r="S4" s="51" t="s">
        <v>108</v>
      </c>
      <c r="T4" s="23">
        <v>5</v>
      </c>
      <c r="U4" s="25">
        <v>5</v>
      </c>
      <c r="V4" s="33">
        <f>0.6*I4+0.2*R4+0.2*U4</f>
        <v>55.6</v>
      </c>
      <c r="W4" s="46" t="s">
        <v>74</v>
      </c>
      <c r="X4" s="36">
        <v>78</v>
      </c>
      <c r="Y4" s="37">
        <f>G4*0.05+V4*0.9+X4*0.05</f>
        <v>57.14</v>
      </c>
      <c r="Z4" s="47" t="s">
        <v>37</v>
      </c>
      <c r="AA4" s="47" t="s">
        <v>37</v>
      </c>
      <c r="AB4" s="29"/>
      <c r="AC4" s="1"/>
      <c r="AD4" s="1"/>
      <c r="AE4" s="1"/>
      <c r="AF4" s="1"/>
      <c r="AG4" s="1"/>
      <c r="AH4" s="1"/>
      <c r="AI4" s="1"/>
    </row>
    <row r="5" spans="1:35" s="30" customFormat="1" ht="58.5" customHeight="1" x14ac:dyDescent="0.15">
      <c r="A5" s="45">
        <v>2</v>
      </c>
      <c r="B5" s="31" t="s">
        <v>63</v>
      </c>
      <c r="C5" s="32">
        <v>8241011213</v>
      </c>
      <c r="D5" s="24" t="s">
        <v>34</v>
      </c>
      <c r="E5" s="24" t="s">
        <v>35</v>
      </c>
      <c r="F5" s="23">
        <v>0</v>
      </c>
      <c r="G5" s="25">
        <f>60+F5</f>
        <v>60</v>
      </c>
      <c r="H5" s="23" t="s">
        <v>27</v>
      </c>
      <c r="I5" s="14">
        <v>89.9</v>
      </c>
      <c r="J5" s="27" t="s">
        <v>35</v>
      </c>
      <c r="K5" s="23">
        <v>0</v>
      </c>
      <c r="L5" s="24" t="s">
        <v>35</v>
      </c>
      <c r="M5" s="23">
        <v>0</v>
      </c>
      <c r="N5" s="24" t="s">
        <v>35</v>
      </c>
      <c r="O5" s="23">
        <v>0</v>
      </c>
      <c r="P5" s="24" t="s">
        <v>35</v>
      </c>
      <c r="Q5" s="23">
        <v>0</v>
      </c>
      <c r="R5" s="25">
        <f>K5+M5+O5+Q5</f>
        <v>0</v>
      </c>
      <c r="S5" s="52" t="s">
        <v>40</v>
      </c>
      <c r="T5" s="10">
        <v>0</v>
      </c>
      <c r="U5" s="11">
        <v>0</v>
      </c>
      <c r="V5" s="28">
        <f>0.6*I5+0.2*R5+0.2*U5</f>
        <v>53.940000000000005</v>
      </c>
      <c r="W5" s="40" t="s">
        <v>73</v>
      </c>
      <c r="X5" s="36">
        <v>79</v>
      </c>
      <c r="Y5" s="37">
        <f>G5*0.05+V5*0.9+X5*0.05</f>
        <v>55.496000000000009</v>
      </c>
      <c r="Z5" s="47" t="s">
        <v>85</v>
      </c>
      <c r="AA5" s="47" t="s">
        <v>85</v>
      </c>
      <c r="AB5" s="17"/>
      <c r="AC5" s="4"/>
      <c r="AD5" s="4"/>
      <c r="AE5" s="4"/>
      <c r="AF5" s="4"/>
      <c r="AG5" s="4"/>
      <c r="AH5" s="4"/>
      <c r="AI5" s="4"/>
    </row>
    <row r="6" spans="1:35" ht="47.25" customHeight="1" x14ac:dyDescent="0.15">
      <c r="A6" s="45">
        <v>3</v>
      </c>
      <c r="B6" s="31" t="s">
        <v>38</v>
      </c>
      <c r="C6" s="10">
        <v>8241011189</v>
      </c>
      <c r="D6" s="24" t="s">
        <v>34</v>
      </c>
      <c r="E6" s="24" t="s">
        <v>35</v>
      </c>
      <c r="F6" s="23">
        <v>0</v>
      </c>
      <c r="G6" s="25">
        <v>60</v>
      </c>
      <c r="H6" s="23" t="s">
        <v>27</v>
      </c>
      <c r="I6" s="14">
        <v>89.27</v>
      </c>
      <c r="J6" s="27" t="s">
        <v>35</v>
      </c>
      <c r="K6" s="23">
        <v>0</v>
      </c>
      <c r="L6" s="24" t="s">
        <v>35</v>
      </c>
      <c r="M6" s="23">
        <v>0</v>
      </c>
      <c r="N6" s="24" t="s">
        <v>35</v>
      </c>
      <c r="O6" s="23">
        <v>0</v>
      </c>
      <c r="P6" s="24" t="s">
        <v>35</v>
      </c>
      <c r="Q6" s="23">
        <v>0</v>
      </c>
      <c r="R6" s="25">
        <f>K6+M6+O6+Q6</f>
        <v>0</v>
      </c>
      <c r="S6" s="52" t="s">
        <v>109</v>
      </c>
      <c r="T6" s="10">
        <v>1.5</v>
      </c>
      <c r="U6" s="11">
        <v>1.5</v>
      </c>
      <c r="V6" s="28">
        <f>0.6*I6+0.2*R6+0.2*U6</f>
        <v>53.861999999999995</v>
      </c>
      <c r="W6" s="40" t="s">
        <v>83</v>
      </c>
      <c r="X6" s="36">
        <v>80</v>
      </c>
      <c r="Y6" s="37">
        <f>G6*0.05+V6*0.9+X6*0.05</f>
        <v>55.4758</v>
      </c>
      <c r="Z6" s="47" t="s">
        <v>125</v>
      </c>
      <c r="AA6" s="47" t="s">
        <v>125</v>
      </c>
      <c r="AB6" s="17"/>
    </row>
    <row r="7" spans="1:35" ht="54" customHeight="1" x14ac:dyDescent="0.15">
      <c r="A7" s="45">
        <v>4</v>
      </c>
      <c r="B7" s="31" t="s">
        <v>42</v>
      </c>
      <c r="C7" s="32">
        <v>8241011233</v>
      </c>
      <c r="D7" s="24" t="s">
        <v>34</v>
      </c>
      <c r="E7" s="24" t="s">
        <v>35</v>
      </c>
      <c r="F7" s="23">
        <v>0</v>
      </c>
      <c r="G7" s="25">
        <f>60+F7</f>
        <v>60</v>
      </c>
      <c r="H7" s="23" t="s">
        <v>27</v>
      </c>
      <c r="I7" s="14">
        <v>90.82</v>
      </c>
      <c r="J7" s="27" t="s">
        <v>35</v>
      </c>
      <c r="K7" s="23">
        <v>0</v>
      </c>
      <c r="L7" s="24" t="s">
        <v>35</v>
      </c>
      <c r="M7" s="23">
        <v>0</v>
      </c>
      <c r="N7" s="24" t="s">
        <v>35</v>
      </c>
      <c r="O7" s="23">
        <v>0</v>
      </c>
      <c r="P7" s="24" t="s">
        <v>35</v>
      </c>
      <c r="Q7" s="23">
        <v>0</v>
      </c>
      <c r="R7" s="25">
        <f>K7+M7+O7+Q7</f>
        <v>0</v>
      </c>
      <c r="S7" s="52" t="s">
        <v>40</v>
      </c>
      <c r="T7" s="10">
        <v>0</v>
      </c>
      <c r="U7" s="11">
        <v>0</v>
      </c>
      <c r="V7" s="28">
        <f>0.6*I7+0.2*R7+0.2*U7</f>
        <v>54.491999999999997</v>
      </c>
      <c r="W7" s="43" t="s">
        <v>76</v>
      </c>
      <c r="X7" s="36">
        <v>67</v>
      </c>
      <c r="Y7" s="37">
        <f>G7*0.05+V7*0.9+X7*0.05</f>
        <v>55.392800000000001</v>
      </c>
      <c r="Z7" s="47" t="s">
        <v>126</v>
      </c>
      <c r="AA7" s="47" t="s">
        <v>126</v>
      </c>
      <c r="AB7" s="17"/>
    </row>
    <row r="8" spans="1:35" ht="68.25" customHeight="1" x14ac:dyDescent="0.15">
      <c r="A8" s="45">
        <v>5</v>
      </c>
      <c r="B8" s="31" t="s">
        <v>46</v>
      </c>
      <c r="C8" s="32">
        <v>8241011206</v>
      </c>
      <c r="D8" s="24" t="s">
        <v>34</v>
      </c>
      <c r="E8" s="24" t="s">
        <v>35</v>
      </c>
      <c r="F8" s="23">
        <v>0</v>
      </c>
      <c r="G8" s="25">
        <f>60+F8</f>
        <v>60</v>
      </c>
      <c r="H8" s="23" t="s">
        <v>27</v>
      </c>
      <c r="I8" s="14">
        <v>90.27</v>
      </c>
      <c r="J8" s="27" t="s">
        <v>35</v>
      </c>
      <c r="K8" s="23">
        <v>0</v>
      </c>
      <c r="L8" s="24" t="s">
        <v>35</v>
      </c>
      <c r="M8" s="23">
        <v>0</v>
      </c>
      <c r="N8" s="24" t="s">
        <v>35</v>
      </c>
      <c r="O8" s="23">
        <v>0</v>
      </c>
      <c r="P8" s="24" t="s">
        <v>35</v>
      </c>
      <c r="Q8" s="23">
        <v>0</v>
      </c>
      <c r="R8" s="25">
        <f>K8+M8+O8+Q8</f>
        <v>0</v>
      </c>
      <c r="S8" s="52" t="s">
        <v>122</v>
      </c>
      <c r="T8" s="10">
        <v>6.25</v>
      </c>
      <c r="U8" s="10">
        <v>6.25</v>
      </c>
      <c r="V8" s="28">
        <f>0.6*I8+0.2*R8+0.2*U8</f>
        <v>55.411999999999999</v>
      </c>
      <c r="W8" s="40" t="s">
        <v>70</v>
      </c>
      <c r="X8" s="36">
        <v>50</v>
      </c>
      <c r="Y8" s="37">
        <f>G8*0.05+V8*0.9+X8*0.05</f>
        <v>55.370800000000003</v>
      </c>
      <c r="Z8" s="47" t="s">
        <v>94</v>
      </c>
      <c r="AA8" s="47" t="s">
        <v>94</v>
      </c>
      <c r="AB8" s="17"/>
    </row>
    <row r="9" spans="1:35" ht="50.25" customHeight="1" x14ac:dyDescent="0.15">
      <c r="A9" s="45">
        <v>6</v>
      </c>
      <c r="B9" s="31" t="s">
        <v>69</v>
      </c>
      <c r="C9" s="32">
        <v>8241011174</v>
      </c>
      <c r="D9" s="24" t="s">
        <v>34</v>
      </c>
      <c r="E9" s="24" t="s">
        <v>35</v>
      </c>
      <c r="F9" s="23">
        <v>0</v>
      </c>
      <c r="G9" s="25">
        <f>60+F9</f>
        <v>60</v>
      </c>
      <c r="H9" s="23" t="s">
        <v>27</v>
      </c>
      <c r="I9" s="14">
        <v>90.72</v>
      </c>
      <c r="J9" s="24" t="s">
        <v>35</v>
      </c>
      <c r="K9" s="23">
        <v>0</v>
      </c>
      <c r="L9" s="24" t="s">
        <v>35</v>
      </c>
      <c r="M9" s="23">
        <v>0</v>
      </c>
      <c r="N9" s="24" t="s">
        <v>35</v>
      </c>
      <c r="O9" s="23">
        <v>0</v>
      </c>
      <c r="P9" s="24" t="s">
        <v>35</v>
      </c>
      <c r="Q9" s="23">
        <v>0</v>
      </c>
      <c r="R9" s="25">
        <v>0</v>
      </c>
      <c r="S9" s="52" t="s">
        <v>40</v>
      </c>
      <c r="T9" s="13">
        <v>0</v>
      </c>
      <c r="U9" s="11">
        <v>0</v>
      </c>
      <c r="V9" s="28">
        <f>0.6*I9+0.2*R9+0.2*U9</f>
        <v>54.431999999999995</v>
      </c>
      <c r="W9" s="40" t="s">
        <v>78</v>
      </c>
      <c r="X9" s="36">
        <v>57</v>
      </c>
      <c r="Y9" s="37">
        <f>G9*0.05+V9*0.9+X9*0.05</f>
        <v>54.838799999999999</v>
      </c>
      <c r="Z9" s="48" t="s">
        <v>93</v>
      </c>
      <c r="AA9" s="48" t="s">
        <v>93</v>
      </c>
      <c r="AB9" s="17"/>
    </row>
    <row r="10" spans="1:35" ht="54" customHeight="1" x14ac:dyDescent="0.15">
      <c r="A10" s="45">
        <v>7</v>
      </c>
      <c r="B10" s="31" t="s">
        <v>68</v>
      </c>
      <c r="C10" s="32">
        <v>8241011183</v>
      </c>
      <c r="D10" s="24" t="s">
        <v>34</v>
      </c>
      <c r="E10" s="24" t="s">
        <v>35</v>
      </c>
      <c r="F10" s="23">
        <v>0</v>
      </c>
      <c r="G10" s="25">
        <f>60+F10</f>
        <v>60</v>
      </c>
      <c r="H10" s="23" t="s">
        <v>27</v>
      </c>
      <c r="I10" s="14">
        <v>89.55</v>
      </c>
      <c r="J10" s="27" t="s">
        <v>35</v>
      </c>
      <c r="K10" s="23">
        <v>0</v>
      </c>
      <c r="L10" s="24" t="s">
        <v>35</v>
      </c>
      <c r="M10" s="23">
        <v>0</v>
      </c>
      <c r="N10" s="24" t="s">
        <v>35</v>
      </c>
      <c r="O10" s="23">
        <v>0</v>
      </c>
      <c r="P10" s="24" t="s">
        <v>35</v>
      </c>
      <c r="Q10" s="23">
        <v>0</v>
      </c>
      <c r="R10" s="25">
        <f>K10+M10+O10+Q10</f>
        <v>0</v>
      </c>
      <c r="S10" s="52" t="s">
        <v>110</v>
      </c>
      <c r="T10" s="10">
        <v>3.125</v>
      </c>
      <c r="U10" s="11">
        <v>3.125</v>
      </c>
      <c r="V10" s="28">
        <f>0.6*I10+0.2*R10+0.2*U10</f>
        <v>54.354999999999997</v>
      </c>
      <c r="W10" s="34" t="s">
        <v>52</v>
      </c>
      <c r="X10" s="36">
        <v>50</v>
      </c>
      <c r="Y10" s="37">
        <f>G10*0.05+V10*0.9+X10*0.05</f>
        <v>54.419499999999999</v>
      </c>
      <c r="Z10" s="48" t="s">
        <v>95</v>
      </c>
      <c r="AA10" s="48" t="s">
        <v>95</v>
      </c>
      <c r="AB10" s="17"/>
    </row>
    <row r="11" spans="1:35" ht="50.25" customHeight="1" x14ac:dyDescent="0.15">
      <c r="A11" s="45">
        <v>8</v>
      </c>
      <c r="B11" s="31" t="s">
        <v>64</v>
      </c>
      <c r="C11" s="32">
        <v>8241011230</v>
      </c>
      <c r="D11" s="24" t="s">
        <v>34</v>
      </c>
      <c r="E11" s="24" t="s">
        <v>35</v>
      </c>
      <c r="F11" s="23">
        <v>0</v>
      </c>
      <c r="G11" s="25">
        <f>60+F11</f>
        <v>60</v>
      </c>
      <c r="H11" s="23" t="s">
        <v>27</v>
      </c>
      <c r="I11" s="14">
        <v>90.55</v>
      </c>
      <c r="J11" s="24" t="s">
        <v>35</v>
      </c>
      <c r="K11" s="23">
        <v>0</v>
      </c>
      <c r="L11" s="24" t="s">
        <v>35</v>
      </c>
      <c r="M11" s="23">
        <v>0</v>
      </c>
      <c r="N11" s="24" t="s">
        <v>35</v>
      </c>
      <c r="O11" s="23">
        <v>0</v>
      </c>
      <c r="P11" s="24" t="s">
        <v>35</v>
      </c>
      <c r="Q11" s="23">
        <v>0</v>
      </c>
      <c r="R11" s="25">
        <v>0</v>
      </c>
      <c r="S11" s="52" t="s">
        <v>40</v>
      </c>
      <c r="T11" s="10">
        <v>0</v>
      </c>
      <c r="U11" s="11">
        <v>0</v>
      </c>
      <c r="V11" s="28">
        <f>0.6*I11+0.2*R11+0.2*U11</f>
        <v>54.33</v>
      </c>
      <c r="W11" s="40" t="s">
        <v>84</v>
      </c>
      <c r="X11" s="36">
        <v>49</v>
      </c>
      <c r="Y11" s="37">
        <f>G11*0.05+V11*0.9+X11*0.05</f>
        <v>54.347000000000001</v>
      </c>
      <c r="Z11" s="48" t="s">
        <v>96</v>
      </c>
      <c r="AA11" s="48" t="s">
        <v>96</v>
      </c>
      <c r="AB11" s="17"/>
    </row>
    <row r="12" spans="1:35" ht="60.75" customHeight="1" x14ac:dyDescent="0.15">
      <c r="A12" s="45">
        <v>9</v>
      </c>
      <c r="B12" s="31" t="s">
        <v>55</v>
      </c>
      <c r="C12" s="32">
        <v>8241011200</v>
      </c>
      <c r="D12" s="24" t="s">
        <v>34</v>
      </c>
      <c r="E12" s="24" t="s">
        <v>35</v>
      </c>
      <c r="F12" s="23">
        <v>0</v>
      </c>
      <c r="G12" s="25">
        <f>60+F12</f>
        <v>60</v>
      </c>
      <c r="H12" s="23" t="s">
        <v>27</v>
      </c>
      <c r="I12" s="15">
        <v>89.09</v>
      </c>
      <c r="J12" s="24" t="s">
        <v>35</v>
      </c>
      <c r="K12" s="23">
        <v>0</v>
      </c>
      <c r="L12" s="24" t="s">
        <v>35</v>
      </c>
      <c r="M12" s="23">
        <v>0</v>
      </c>
      <c r="N12" s="24" t="s">
        <v>35</v>
      </c>
      <c r="O12" s="23">
        <v>0</v>
      </c>
      <c r="P12" s="24" t="s">
        <v>35</v>
      </c>
      <c r="Q12" s="23">
        <v>0</v>
      </c>
      <c r="R12" s="25">
        <v>0</v>
      </c>
      <c r="S12" s="53" t="s">
        <v>111</v>
      </c>
      <c r="T12" s="12">
        <v>16.5</v>
      </c>
      <c r="U12" s="16">
        <v>16.5</v>
      </c>
      <c r="V12" s="28">
        <f>0.6*I12+0.2*R12+0.2*U12</f>
        <v>56.753999999999998</v>
      </c>
      <c r="W12" s="38" t="s">
        <v>40</v>
      </c>
      <c r="X12" s="36">
        <v>0</v>
      </c>
      <c r="Y12" s="37">
        <f>G12*0.05+V12*0.9+X12*0.05</f>
        <v>54.078600000000002</v>
      </c>
      <c r="Z12" s="49" t="s">
        <v>97</v>
      </c>
      <c r="AA12" s="49" t="s">
        <v>97</v>
      </c>
      <c r="AB12" s="18"/>
    </row>
    <row r="13" spans="1:35" ht="54.75" customHeight="1" x14ac:dyDescent="0.15">
      <c r="A13" s="45">
        <v>10</v>
      </c>
      <c r="B13" s="31" t="s">
        <v>44</v>
      </c>
      <c r="C13" s="32">
        <v>8241011238</v>
      </c>
      <c r="D13" s="24" t="s">
        <v>34</v>
      </c>
      <c r="E13" s="24" t="s">
        <v>35</v>
      </c>
      <c r="F13" s="23">
        <v>0</v>
      </c>
      <c r="G13" s="25">
        <f>60+F13</f>
        <v>60</v>
      </c>
      <c r="H13" s="23" t="s">
        <v>27</v>
      </c>
      <c r="I13" s="15">
        <v>89.09</v>
      </c>
      <c r="J13" s="27" t="s">
        <v>35</v>
      </c>
      <c r="K13" s="23">
        <v>0</v>
      </c>
      <c r="L13" s="24" t="s">
        <v>35</v>
      </c>
      <c r="M13" s="23">
        <v>0</v>
      </c>
      <c r="N13" s="24" t="s">
        <v>35</v>
      </c>
      <c r="O13" s="23">
        <v>0</v>
      </c>
      <c r="P13" s="24" t="s">
        <v>35</v>
      </c>
      <c r="Q13" s="23">
        <v>0</v>
      </c>
      <c r="R13" s="25">
        <f>K13+M13+O13+Q13</f>
        <v>0</v>
      </c>
      <c r="S13" s="53" t="s">
        <v>40</v>
      </c>
      <c r="T13" s="12">
        <v>0</v>
      </c>
      <c r="U13" s="16">
        <v>0</v>
      </c>
      <c r="V13" s="28">
        <f>0.6*I13+0.2*R13+0.2*U13</f>
        <v>53.454000000000001</v>
      </c>
      <c r="W13" s="38" t="s">
        <v>77</v>
      </c>
      <c r="X13" s="36">
        <v>57</v>
      </c>
      <c r="Y13" s="37">
        <f>G13*0.05+V13*0.9+X13*0.05</f>
        <v>53.958600000000004</v>
      </c>
      <c r="Z13" s="49" t="s">
        <v>98</v>
      </c>
      <c r="AA13" s="49" t="s">
        <v>98</v>
      </c>
      <c r="AB13" s="18"/>
    </row>
    <row r="14" spans="1:35" ht="61.5" customHeight="1" x14ac:dyDescent="0.15">
      <c r="A14" s="45">
        <v>11</v>
      </c>
      <c r="B14" s="31" t="s">
        <v>47</v>
      </c>
      <c r="C14" s="32">
        <v>8241011221</v>
      </c>
      <c r="D14" s="24" t="s">
        <v>34</v>
      </c>
      <c r="E14" s="24" t="s">
        <v>35</v>
      </c>
      <c r="F14" s="23">
        <v>0</v>
      </c>
      <c r="G14" s="25">
        <f>60+F14</f>
        <v>60</v>
      </c>
      <c r="H14" s="23" t="s">
        <v>27</v>
      </c>
      <c r="I14" s="15">
        <v>89.64</v>
      </c>
      <c r="J14" s="24" t="s">
        <v>35</v>
      </c>
      <c r="K14" s="23">
        <v>0</v>
      </c>
      <c r="L14" s="24" t="s">
        <v>35</v>
      </c>
      <c r="M14" s="23">
        <v>0</v>
      </c>
      <c r="N14" s="24" t="s">
        <v>35</v>
      </c>
      <c r="O14" s="23">
        <v>0</v>
      </c>
      <c r="P14" s="24" t="s">
        <v>35</v>
      </c>
      <c r="Q14" s="23">
        <v>0</v>
      </c>
      <c r="R14" s="25">
        <f>K14+M14+O14+Q14</f>
        <v>0</v>
      </c>
      <c r="S14" s="53" t="s">
        <v>123</v>
      </c>
      <c r="T14" s="12">
        <v>4.5</v>
      </c>
      <c r="U14" s="16">
        <v>4.5</v>
      </c>
      <c r="V14" s="28">
        <f>0.6*I14+0.2*R14+0.2*U14</f>
        <v>54.683999999999997</v>
      </c>
      <c r="W14" s="38" t="s">
        <v>81</v>
      </c>
      <c r="X14" s="36">
        <v>21</v>
      </c>
      <c r="Y14" s="37">
        <f>G14*0.05+V14*0.9+X14*0.05</f>
        <v>53.265599999999999</v>
      </c>
      <c r="Z14" s="49" t="s">
        <v>99</v>
      </c>
      <c r="AA14" s="49" t="s">
        <v>99</v>
      </c>
      <c r="AB14" s="18"/>
    </row>
    <row r="15" spans="1:35" ht="50.25" customHeight="1" x14ac:dyDescent="0.15">
      <c r="A15" s="45">
        <v>12</v>
      </c>
      <c r="B15" s="31" t="s">
        <v>65</v>
      </c>
      <c r="C15" s="32">
        <v>8241011265</v>
      </c>
      <c r="D15" s="24" t="s">
        <v>34</v>
      </c>
      <c r="E15" s="24" t="s">
        <v>35</v>
      </c>
      <c r="F15" s="23">
        <v>0</v>
      </c>
      <c r="G15" s="25">
        <f>60+F15</f>
        <v>60</v>
      </c>
      <c r="H15" s="23" t="s">
        <v>27</v>
      </c>
      <c r="I15" s="15">
        <v>90</v>
      </c>
      <c r="J15" s="27" t="s">
        <v>35</v>
      </c>
      <c r="K15" s="23">
        <v>0</v>
      </c>
      <c r="L15" s="24" t="s">
        <v>35</v>
      </c>
      <c r="M15" s="23">
        <v>0</v>
      </c>
      <c r="N15" s="24" t="s">
        <v>35</v>
      </c>
      <c r="O15" s="23">
        <v>0</v>
      </c>
      <c r="P15" s="24" t="s">
        <v>35</v>
      </c>
      <c r="Q15" s="23">
        <v>0</v>
      </c>
      <c r="R15" s="25">
        <f>K15+M15+O15+Q15</f>
        <v>0</v>
      </c>
      <c r="S15" s="53" t="s">
        <v>40</v>
      </c>
      <c r="T15" s="12">
        <v>0</v>
      </c>
      <c r="U15" s="16">
        <v>0</v>
      </c>
      <c r="V15" s="28">
        <f>0.6*I15+0.2*R15+0.2*U15</f>
        <v>54</v>
      </c>
      <c r="W15" s="38" t="s">
        <v>72</v>
      </c>
      <c r="X15" s="36">
        <v>23</v>
      </c>
      <c r="Y15" s="37">
        <f>G15*0.05+V15*0.9+X15*0.05</f>
        <v>52.75</v>
      </c>
      <c r="Z15" s="49" t="s">
        <v>100</v>
      </c>
      <c r="AA15" s="49" t="s">
        <v>100</v>
      </c>
      <c r="AB15" s="18"/>
    </row>
    <row r="16" spans="1:35" ht="57" customHeight="1" x14ac:dyDescent="0.15">
      <c r="A16" s="45">
        <v>13</v>
      </c>
      <c r="B16" s="31" t="s">
        <v>56</v>
      </c>
      <c r="C16" s="10">
        <v>8241011187</v>
      </c>
      <c r="D16" s="24" t="s">
        <v>34</v>
      </c>
      <c r="E16" s="24" t="s">
        <v>35</v>
      </c>
      <c r="F16" s="23">
        <v>0</v>
      </c>
      <c r="G16" s="25">
        <f>60+F16</f>
        <v>60</v>
      </c>
      <c r="H16" s="23" t="s">
        <v>27</v>
      </c>
      <c r="I16" s="39">
        <v>89.73</v>
      </c>
      <c r="J16" s="24" t="s">
        <v>35</v>
      </c>
      <c r="K16" s="23">
        <v>0</v>
      </c>
      <c r="L16" s="24" t="s">
        <v>35</v>
      </c>
      <c r="M16" s="23">
        <v>0</v>
      </c>
      <c r="N16" s="24" t="s">
        <v>35</v>
      </c>
      <c r="O16" s="23">
        <v>0</v>
      </c>
      <c r="P16" s="24" t="s">
        <v>35</v>
      </c>
      <c r="Q16" s="23">
        <v>0</v>
      </c>
      <c r="R16" s="25">
        <v>0</v>
      </c>
      <c r="S16" s="53" t="s">
        <v>112</v>
      </c>
      <c r="T16" s="12">
        <v>7.125</v>
      </c>
      <c r="U16" s="16">
        <v>7.125</v>
      </c>
      <c r="V16" s="28">
        <f>0.6*I16+0.2*R16+0.2*U16</f>
        <v>55.262999999999998</v>
      </c>
      <c r="W16" s="12" t="s">
        <v>40</v>
      </c>
      <c r="X16" s="36">
        <v>0</v>
      </c>
      <c r="Y16" s="37">
        <f>G16*0.05+V16*0.9+X16*0.05</f>
        <v>52.736699999999999</v>
      </c>
      <c r="Z16" s="50" t="s">
        <v>101</v>
      </c>
      <c r="AA16" s="50" t="s">
        <v>101</v>
      </c>
      <c r="AB16" s="18"/>
      <c r="AC16" s="1"/>
      <c r="AD16" s="1"/>
      <c r="AE16" s="1"/>
      <c r="AF16" s="1"/>
      <c r="AG16" s="1"/>
      <c r="AH16" s="1"/>
      <c r="AI16" s="1"/>
    </row>
    <row r="17" spans="1:35" ht="40.5" customHeight="1" x14ac:dyDescent="0.15">
      <c r="A17" s="45">
        <v>14</v>
      </c>
      <c r="B17" s="31" t="s">
        <v>58</v>
      </c>
      <c r="C17" s="32">
        <v>8241011170</v>
      </c>
      <c r="D17" s="24" t="s">
        <v>34</v>
      </c>
      <c r="E17" s="24" t="s">
        <v>35</v>
      </c>
      <c r="F17" s="23">
        <v>0</v>
      </c>
      <c r="G17" s="25">
        <f>60+F17</f>
        <v>60</v>
      </c>
      <c r="H17" s="23" t="s">
        <v>27</v>
      </c>
      <c r="I17" s="15">
        <v>89.545000000000002</v>
      </c>
      <c r="J17" s="24" t="s">
        <v>35</v>
      </c>
      <c r="K17" s="23">
        <v>0</v>
      </c>
      <c r="L17" s="24" t="s">
        <v>35</v>
      </c>
      <c r="M17" s="23">
        <v>0</v>
      </c>
      <c r="N17" s="24" t="s">
        <v>35</v>
      </c>
      <c r="O17" s="23">
        <v>0</v>
      </c>
      <c r="P17" s="24" t="s">
        <v>35</v>
      </c>
      <c r="Q17" s="23">
        <v>0</v>
      </c>
      <c r="R17" s="25">
        <v>0</v>
      </c>
      <c r="S17" s="53" t="s">
        <v>54</v>
      </c>
      <c r="T17" s="12">
        <v>0</v>
      </c>
      <c r="U17" s="16">
        <v>0</v>
      </c>
      <c r="V17" s="28">
        <f>0.6*I17+0.2*R17+0.2*U17</f>
        <v>53.726999999999997</v>
      </c>
      <c r="W17" s="38" t="s">
        <v>92</v>
      </c>
      <c r="X17" s="36">
        <v>27</v>
      </c>
      <c r="Y17" s="37">
        <f>G17*0.05+V17*0.9+X17*0.05</f>
        <v>52.704299999999996</v>
      </c>
      <c r="Z17" s="49" t="s">
        <v>102</v>
      </c>
      <c r="AA17" s="49" t="s">
        <v>102</v>
      </c>
      <c r="AB17" s="18"/>
    </row>
    <row r="18" spans="1:35" ht="45" customHeight="1" x14ac:dyDescent="0.15">
      <c r="A18" s="45">
        <v>15</v>
      </c>
      <c r="B18" s="31" t="s">
        <v>57</v>
      </c>
      <c r="C18" s="32">
        <v>8241011179</v>
      </c>
      <c r="D18" s="24" t="s">
        <v>34</v>
      </c>
      <c r="E18" s="24" t="s">
        <v>35</v>
      </c>
      <c r="F18" s="23">
        <v>0</v>
      </c>
      <c r="G18" s="25">
        <f>60+F18</f>
        <v>60</v>
      </c>
      <c r="H18" s="23" t="s">
        <v>27</v>
      </c>
      <c r="I18" s="15">
        <v>89</v>
      </c>
      <c r="J18" s="27" t="s">
        <v>35</v>
      </c>
      <c r="K18" s="23">
        <v>0</v>
      </c>
      <c r="L18" s="24" t="s">
        <v>35</v>
      </c>
      <c r="M18" s="23">
        <v>0</v>
      </c>
      <c r="N18" s="24" t="s">
        <v>35</v>
      </c>
      <c r="O18" s="23">
        <v>0</v>
      </c>
      <c r="P18" s="24" t="s">
        <v>35</v>
      </c>
      <c r="Q18" s="23">
        <v>0</v>
      </c>
      <c r="R18" s="25">
        <f>K18+M18+O18+Q18</f>
        <v>0</v>
      </c>
      <c r="S18" s="53" t="s">
        <v>113</v>
      </c>
      <c r="T18" s="12">
        <v>0.25</v>
      </c>
      <c r="U18" s="16">
        <v>0.25</v>
      </c>
      <c r="V18" s="28">
        <f>0.6*I18+0.2*R18+0.2*U18</f>
        <v>53.449999999999996</v>
      </c>
      <c r="W18" s="35" t="s">
        <v>50</v>
      </c>
      <c r="X18" s="36">
        <v>25</v>
      </c>
      <c r="Y18" s="37">
        <f>G18*0.05+V18*0.9+X18*0.05</f>
        <v>52.354999999999997</v>
      </c>
      <c r="Z18" s="49" t="s">
        <v>103</v>
      </c>
      <c r="AA18" s="49" t="s">
        <v>103</v>
      </c>
      <c r="AB18" s="18"/>
    </row>
    <row r="19" spans="1:35" ht="42" customHeight="1" x14ac:dyDescent="0.15">
      <c r="A19" s="45">
        <v>16</v>
      </c>
      <c r="B19" s="31" t="s">
        <v>43</v>
      </c>
      <c r="C19" s="32">
        <v>8241011236</v>
      </c>
      <c r="D19" s="24" t="s">
        <v>34</v>
      </c>
      <c r="E19" s="24" t="s">
        <v>35</v>
      </c>
      <c r="F19" s="23">
        <v>0</v>
      </c>
      <c r="G19" s="25">
        <f>60+F19</f>
        <v>60</v>
      </c>
      <c r="H19" s="23" t="s">
        <v>27</v>
      </c>
      <c r="I19" s="15">
        <v>90.36</v>
      </c>
      <c r="J19" s="27" t="s">
        <v>35</v>
      </c>
      <c r="K19" s="23">
        <v>0</v>
      </c>
      <c r="L19" s="24" t="s">
        <v>35</v>
      </c>
      <c r="M19" s="23">
        <v>0</v>
      </c>
      <c r="N19" s="24" t="s">
        <v>35</v>
      </c>
      <c r="O19" s="23">
        <v>0</v>
      </c>
      <c r="P19" s="24" t="s">
        <v>35</v>
      </c>
      <c r="Q19" s="23">
        <v>0</v>
      </c>
      <c r="R19" s="25">
        <f>K19+M19+O19+Q19</f>
        <v>0</v>
      </c>
      <c r="S19" s="53" t="s">
        <v>124</v>
      </c>
      <c r="T19" s="12">
        <v>1</v>
      </c>
      <c r="U19" s="16">
        <v>1</v>
      </c>
      <c r="V19" s="28">
        <f>0.6*I19+0.2*R19+0.2*U19</f>
        <v>54.416000000000004</v>
      </c>
      <c r="W19" s="38" t="s">
        <v>82</v>
      </c>
      <c r="X19" s="36">
        <v>7</v>
      </c>
      <c r="Y19" s="37">
        <f>G19*0.05+V19*0.9+X19*0.05</f>
        <v>52.324400000000004</v>
      </c>
      <c r="Z19" s="49" t="s">
        <v>104</v>
      </c>
      <c r="AA19" s="49" t="s">
        <v>104</v>
      </c>
      <c r="AB19" s="18"/>
    </row>
    <row r="20" spans="1:35" ht="51.75" customHeight="1" x14ac:dyDescent="0.15">
      <c r="A20" s="45">
        <v>17</v>
      </c>
      <c r="B20" s="31" t="s">
        <v>48</v>
      </c>
      <c r="C20" s="32">
        <v>8241011195</v>
      </c>
      <c r="D20" s="24" t="s">
        <v>34</v>
      </c>
      <c r="E20" s="24" t="s">
        <v>35</v>
      </c>
      <c r="F20" s="23">
        <v>0</v>
      </c>
      <c r="G20" s="25">
        <f>60+F20</f>
        <v>60</v>
      </c>
      <c r="H20" s="23" t="s">
        <v>27</v>
      </c>
      <c r="I20" s="15">
        <v>87</v>
      </c>
      <c r="J20" s="27" t="s">
        <v>35</v>
      </c>
      <c r="K20" s="23">
        <v>0</v>
      </c>
      <c r="L20" s="24" t="s">
        <v>35</v>
      </c>
      <c r="M20" s="23">
        <v>0</v>
      </c>
      <c r="N20" s="24" t="s">
        <v>35</v>
      </c>
      <c r="O20" s="23">
        <v>0</v>
      </c>
      <c r="P20" s="24" t="s">
        <v>35</v>
      </c>
      <c r="Q20" s="23">
        <v>0</v>
      </c>
      <c r="R20" s="25">
        <f>K20+M20+O20+Q20</f>
        <v>0</v>
      </c>
      <c r="S20" s="53" t="s">
        <v>121</v>
      </c>
      <c r="T20" s="12">
        <v>6.5</v>
      </c>
      <c r="U20" s="16">
        <v>6.5</v>
      </c>
      <c r="V20" s="28">
        <f>0.6*I20+0.2*R20+0.2*U20</f>
        <v>53.499999999999993</v>
      </c>
      <c r="W20" s="35" t="s">
        <v>51</v>
      </c>
      <c r="X20" s="36">
        <v>20</v>
      </c>
      <c r="Y20" s="55">
        <f>G20*0.05+V20*0.9+X20*0.05</f>
        <v>52.149999999999991</v>
      </c>
      <c r="Z20" s="49" t="s">
        <v>118</v>
      </c>
      <c r="AA20" s="49" t="s">
        <v>118</v>
      </c>
      <c r="AB20" s="18"/>
    </row>
    <row r="21" spans="1:35" ht="41.25" customHeight="1" x14ac:dyDescent="0.15">
      <c r="A21" s="45">
        <v>18</v>
      </c>
      <c r="B21" s="31" t="s">
        <v>66</v>
      </c>
      <c r="C21" s="32">
        <v>8241011228</v>
      </c>
      <c r="D21" s="24" t="s">
        <v>34</v>
      </c>
      <c r="E21" s="24" t="s">
        <v>35</v>
      </c>
      <c r="F21" s="23">
        <v>0</v>
      </c>
      <c r="G21" s="25">
        <f>60+F21</f>
        <v>60</v>
      </c>
      <c r="H21" s="23" t="s">
        <v>27</v>
      </c>
      <c r="I21" s="15">
        <v>90.18</v>
      </c>
      <c r="J21" s="27" t="s">
        <v>35</v>
      </c>
      <c r="K21" s="23">
        <v>0</v>
      </c>
      <c r="L21" s="24" t="s">
        <v>35</v>
      </c>
      <c r="M21" s="23">
        <v>0</v>
      </c>
      <c r="N21" s="24" t="s">
        <v>35</v>
      </c>
      <c r="O21" s="23">
        <v>0</v>
      </c>
      <c r="P21" s="24" t="s">
        <v>35</v>
      </c>
      <c r="Q21" s="23">
        <v>0</v>
      </c>
      <c r="R21" s="25">
        <v>0</v>
      </c>
      <c r="S21" s="53" t="s">
        <v>35</v>
      </c>
      <c r="T21" s="12">
        <v>0</v>
      </c>
      <c r="U21" s="16">
        <v>0</v>
      </c>
      <c r="V21" s="28">
        <f>0.6*I21+0.2*R21+0.2*U21</f>
        <v>54.108000000000004</v>
      </c>
      <c r="W21" s="38" t="s">
        <v>75</v>
      </c>
      <c r="X21" s="36">
        <v>9</v>
      </c>
      <c r="Y21" s="55">
        <f>G21*0.05+V21*0.9+X21*0.05</f>
        <v>52.147200000000005</v>
      </c>
      <c r="Z21" s="49" t="s">
        <v>119</v>
      </c>
      <c r="AA21" s="49" t="s">
        <v>119</v>
      </c>
      <c r="AB21" s="18"/>
    </row>
    <row r="22" spans="1:35" ht="63.75" customHeight="1" x14ac:dyDescent="0.15">
      <c r="A22" s="45">
        <v>19</v>
      </c>
      <c r="B22" s="31" t="s">
        <v>59</v>
      </c>
      <c r="C22" s="32">
        <v>8241011191</v>
      </c>
      <c r="D22" s="24" t="s">
        <v>34</v>
      </c>
      <c r="E22" s="24" t="s">
        <v>35</v>
      </c>
      <c r="F22" s="23">
        <v>0</v>
      </c>
      <c r="G22" s="25">
        <f>60+F22</f>
        <v>60</v>
      </c>
      <c r="H22" s="23" t="s">
        <v>27</v>
      </c>
      <c r="I22" s="15">
        <v>88.63</v>
      </c>
      <c r="J22" s="24" t="s">
        <v>35</v>
      </c>
      <c r="K22" s="23">
        <v>0</v>
      </c>
      <c r="L22" s="24" t="s">
        <v>35</v>
      </c>
      <c r="M22" s="23">
        <v>0</v>
      </c>
      <c r="N22" s="24" t="s">
        <v>35</v>
      </c>
      <c r="O22" s="23">
        <v>0</v>
      </c>
      <c r="P22" s="24" t="s">
        <v>35</v>
      </c>
      <c r="Q22" s="23">
        <v>0</v>
      </c>
      <c r="R22" s="25">
        <v>0</v>
      </c>
      <c r="S22" s="53" t="s">
        <v>114</v>
      </c>
      <c r="T22" s="12">
        <v>2</v>
      </c>
      <c r="U22" s="16">
        <v>2</v>
      </c>
      <c r="V22" s="28">
        <f>0.6*I22+0.2*R22+0.2*U22</f>
        <v>53.577999999999996</v>
      </c>
      <c r="W22" s="12" t="s">
        <v>40</v>
      </c>
      <c r="X22" s="36">
        <v>0</v>
      </c>
      <c r="Y22" s="37">
        <f>G22*0.05+V22*0.9+X22*0.05</f>
        <v>51.220199999999998</v>
      </c>
      <c r="Z22" s="49" t="s">
        <v>120</v>
      </c>
      <c r="AA22" s="49" t="s">
        <v>120</v>
      </c>
      <c r="AB22" s="18"/>
    </row>
    <row r="23" spans="1:35" ht="51" customHeight="1" x14ac:dyDescent="0.15">
      <c r="A23" s="45">
        <v>20</v>
      </c>
      <c r="B23" s="31" t="s">
        <v>60</v>
      </c>
      <c r="C23" s="32">
        <v>8241011199</v>
      </c>
      <c r="D23" s="24" t="s">
        <v>34</v>
      </c>
      <c r="E23" s="24" t="s">
        <v>35</v>
      </c>
      <c r="F23" s="23">
        <v>0</v>
      </c>
      <c r="G23" s="25">
        <f>60+F23</f>
        <v>60</v>
      </c>
      <c r="H23" s="23" t="s">
        <v>27</v>
      </c>
      <c r="I23" s="15">
        <v>88.18</v>
      </c>
      <c r="J23" s="27" t="s">
        <v>35</v>
      </c>
      <c r="K23" s="23">
        <v>0</v>
      </c>
      <c r="L23" s="24" t="s">
        <v>35</v>
      </c>
      <c r="M23" s="23">
        <v>0</v>
      </c>
      <c r="N23" s="24" t="s">
        <v>35</v>
      </c>
      <c r="O23" s="23">
        <v>0</v>
      </c>
      <c r="P23" s="24" t="s">
        <v>35</v>
      </c>
      <c r="Q23" s="23">
        <v>0</v>
      </c>
      <c r="R23" s="25">
        <f>K23+M23+O23+Q23</f>
        <v>0</v>
      </c>
      <c r="S23" s="53" t="s">
        <v>40</v>
      </c>
      <c r="T23" s="12">
        <v>0</v>
      </c>
      <c r="U23" s="16">
        <v>0</v>
      </c>
      <c r="V23" s="28">
        <f>0.6*I23+0.2*R23+0.2*U23</f>
        <v>52.908000000000001</v>
      </c>
      <c r="W23" s="38" t="s">
        <v>80</v>
      </c>
      <c r="X23" s="36">
        <v>8</v>
      </c>
      <c r="Y23" s="55">
        <f>G23*0.05+V23*0.9+X23*0.05</f>
        <v>51.017200000000003</v>
      </c>
      <c r="Z23" s="49" t="s">
        <v>86</v>
      </c>
      <c r="AA23" s="49" t="s">
        <v>86</v>
      </c>
      <c r="AB23" s="18"/>
    </row>
    <row r="24" spans="1:35" ht="50.25" customHeight="1" x14ac:dyDescent="0.15">
      <c r="A24" s="45">
        <v>21</v>
      </c>
      <c r="B24" s="31" t="s">
        <v>67</v>
      </c>
      <c r="C24" s="32">
        <v>8241011242</v>
      </c>
      <c r="D24" s="24" t="s">
        <v>34</v>
      </c>
      <c r="E24" s="24" t="s">
        <v>35</v>
      </c>
      <c r="F24" s="23">
        <v>0</v>
      </c>
      <c r="G24" s="25">
        <f>60+F24</f>
        <v>60</v>
      </c>
      <c r="H24" s="23" t="s">
        <v>27</v>
      </c>
      <c r="I24" s="15">
        <v>88.18</v>
      </c>
      <c r="J24" s="24" t="s">
        <v>35</v>
      </c>
      <c r="K24" s="23">
        <v>0</v>
      </c>
      <c r="L24" s="24" t="s">
        <v>35</v>
      </c>
      <c r="M24" s="23">
        <v>0</v>
      </c>
      <c r="N24" s="24" t="s">
        <v>35</v>
      </c>
      <c r="O24" s="23">
        <v>0</v>
      </c>
      <c r="P24" s="24" t="s">
        <v>35</v>
      </c>
      <c r="Q24" s="23">
        <v>0</v>
      </c>
      <c r="R24" s="25">
        <v>0</v>
      </c>
      <c r="S24" s="53" t="s">
        <v>40</v>
      </c>
      <c r="T24" s="12">
        <v>0</v>
      </c>
      <c r="U24" s="16">
        <v>0</v>
      </c>
      <c r="V24" s="28">
        <f>0.6*I24+0.2*R24+0.2*U24</f>
        <v>52.908000000000001</v>
      </c>
      <c r="W24" s="38" t="s">
        <v>79</v>
      </c>
      <c r="X24" s="36">
        <v>8</v>
      </c>
      <c r="Y24" s="55">
        <f>G24*0.05+V24*0.9+X24*0.05</f>
        <v>51.017200000000003</v>
      </c>
      <c r="Z24" s="49" t="s">
        <v>87</v>
      </c>
      <c r="AA24" s="49" t="s">
        <v>87</v>
      </c>
      <c r="AB24" s="18"/>
    </row>
    <row r="25" spans="1:35" ht="48" customHeight="1" x14ac:dyDescent="0.15">
      <c r="A25" s="45">
        <v>22</v>
      </c>
      <c r="B25" s="31" t="s">
        <v>61</v>
      </c>
      <c r="C25" s="32">
        <v>8241011211</v>
      </c>
      <c r="D25" s="24" t="s">
        <v>34</v>
      </c>
      <c r="E25" s="24" t="s">
        <v>35</v>
      </c>
      <c r="F25" s="23">
        <v>0</v>
      </c>
      <c r="G25" s="25">
        <f>60+F25</f>
        <v>60</v>
      </c>
      <c r="H25" s="23" t="s">
        <v>27</v>
      </c>
      <c r="I25" s="15">
        <v>88</v>
      </c>
      <c r="J25" s="27" t="s">
        <v>35</v>
      </c>
      <c r="K25" s="23">
        <v>0</v>
      </c>
      <c r="L25" s="24" t="s">
        <v>35</v>
      </c>
      <c r="M25" s="23">
        <v>0</v>
      </c>
      <c r="N25" s="24" t="s">
        <v>35</v>
      </c>
      <c r="O25" s="23">
        <v>0</v>
      </c>
      <c r="P25" s="24" t="s">
        <v>35</v>
      </c>
      <c r="Q25" s="23">
        <v>0</v>
      </c>
      <c r="R25" s="25">
        <f>K25+M25+O25+Q25</f>
        <v>0</v>
      </c>
      <c r="S25" s="53" t="s">
        <v>40</v>
      </c>
      <c r="T25" s="12">
        <v>0</v>
      </c>
      <c r="U25" s="16">
        <v>0</v>
      </c>
      <c r="V25" s="28">
        <f>0.6*I25+0.2*R25+0.2*U25</f>
        <v>52.8</v>
      </c>
      <c r="W25" s="38" t="s">
        <v>75</v>
      </c>
      <c r="X25" s="36">
        <v>9</v>
      </c>
      <c r="Y25" s="37">
        <f>G25*0.05+V25*0.9+X25*0.05</f>
        <v>50.97</v>
      </c>
      <c r="Z25" s="49" t="s">
        <v>88</v>
      </c>
      <c r="AA25" s="49" t="s">
        <v>88</v>
      </c>
      <c r="AB25" s="18"/>
    </row>
    <row r="26" spans="1:35" ht="44.25" customHeight="1" x14ac:dyDescent="0.15">
      <c r="A26" s="45">
        <v>23</v>
      </c>
      <c r="B26" s="31" t="s">
        <v>36</v>
      </c>
      <c r="C26" s="24">
        <v>8241011244</v>
      </c>
      <c r="D26" s="24" t="s">
        <v>34</v>
      </c>
      <c r="E26" s="24" t="s">
        <v>35</v>
      </c>
      <c r="F26" s="23">
        <v>0</v>
      </c>
      <c r="G26" s="25">
        <f>60+F26</f>
        <v>60</v>
      </c>
      <c r="H26" s="23" t="s">
        <v>27</v>
      </c>
      <c r="I26" s="39">
        <v>88.72</v>
      </c>
      <c r="J26" s="24" t="s">
        <v>35</v>
      </c>
      <c r="K26" s="23">
        <v>0</v>
      </c>
      <c r="L26" s="24" t="s">
        <v>35</v>
      </c>
      <c r="M26" s="23">
        <v>0</v>
      </c>
      <c r="N26" s="24" t="s">
        <v>35</v>
      </c>
      <c r="O26" s="23">
        <v>0</v>
      </c>
      <c r="P26" s="24" t="s">
        <v>35</v>
      </c>
      <c r="Q26" s="23">
        <v>0</v>
      </c>
      <c r="R26" s="25">
        <v>0</v>
      </c>
      <c r="S26" s="54" t="s">
        <v>35</v>
      </c>
      <c r="T26" s="41">
        <v>0</v>
      </c>
      <c r="U26" s="42">
        <v>0</v>
      </c>
      <c r="V26" s="28">
        <f>0.6*I26+0.2*R26+0.2*U26</f>
        <v>53.231999999999999</v>
      </c>
      <c r="W26" s="41" t="s">
        <v>35</v>
      </c>
      <c r="X26" s="36">
        <v>0</v>
      </c>
      <c r="Y26" s="37">
        <f>G26*0.05+V26*0.9+X26*0.05</f>
        <v>50.908799999999999</v>
      </c>
      <c r="Z26" s="50" t="s">
        <v>107</v>
      </c>
      <c r="AA26" s="50" t="s">
        <v>89</v>
      </c>
      <c r="AB26" s="44"/>
    </row>
    <row r="27" spans="1:35" ht="49.5" customHeight="1" x14ac:dyDescent="0.15">
      <c r="A27" s="45">
        <v>24</v>
      </c>
      <c r="B27" s="31" t="s">
        <v>41</v>
      </c>
      <c r="C27" s="32">
        <v>8241011229</v>
      </c>
      <c r="D27" s="24" t="s">
        <v>34</v>
      </c>
      <c r="E27" s="24" t="s">
        <v>35</v>
      </c>
      <c r="F27" s="23">
        <v>0</v>
      </c>
      <c r="G27" s="25">
        <f>60+F27</f>
        <v>60</v>
      </c>
      <c r="H27" s="23" t="s">
        <v>27</v>
      </c>
      <c r="I27" s="15">
        <v>87.91</v>
      </c>
      <c r="J27" s="24" t="s">
        <v>35</v>
      </c>
      <c r="K27" s="23">
        <v>0</v>
      </c>
      <c r="L27" s="24" t="s">
        <v>35</v>
      </c>
      <c r="M27" s="23">
        <v>0</v>
      </c>
      <c r="N27" s="24" t="s">
        <v>35</v>
      </c>
      <c r="O27" s="23">
        <v>0</v>
      </c>
      <c r="P27" s="24" t="s">
        <v>35</v>
      </c>
      <c r="Q27" s="23">
        <v>0</v>
      </c>
      <c r="R27" s="25">
        <v>0</v>
      </c>
      <c r="S27" s="53" t="s">
        <v>40</v>
      </c>
      <c r="T27" s="12">
        <v>0</v>
      </c>
      <c r="U27" s="16">
        <v>0</v>
      </c>
      <c r="V27" s="28">
        <f>0.6*I27+0.2*R27+0.2*U27</f>
        <v>52.745999999999995</v>
      </c>
      <c r="W27" s="38" t="s">
        <v>82</v>
      </c>
      <c r="X27" s="36">
        <v>7</v>
      </c>
      <c r="Y27" s="37">
        <f>G27*0.05+V27*0.9+X27*0.05</f>
        <v>50.821399999999997</v>
      </c>
      <c r="Z27" s="49" t="s">
        <v>106</v>
      </c>
      <c r="AA27" s="49" t="s">
        <v>106</v>
      </c>
      <c r="AB27" s="18"/>
    </row>
    <row r="28" spans="1:35" ht="51.75" customHeight="1" x14ac:dyDescent="0.15">
      <c r="A28" s="45">
        <v>25</v>
      </c>
      <c r="B28" s="31" t="s">
        <v>45</v>
      </c>
      <c r="C28" s="32">
        <v>8241011204</v>
      </c>
      <c r="D28" s="24" t="s">
        <v>34</v>
      </c>
      <c r="E28" s="24" t="s">
        <v>35</v>
      </c>
      <c r="F28" s="23">
        <v>0</v>
      </c>
      <c r="G28" s="25">
        <f>60+F28</f>
        <v>60</v>
      </c>
      <c r="H28" s="23" t="s">
        <v>27</v>
      </c>
      <c r="I28" s="15">
        <v>87.81</v>
      </c>
      <c r="J28" s="24" t="s">
        <v>35</v>
      </c>
      <c r="K28" s="23">
        <v>0</v>
      </c>
      <c r="L28" s="24" t="s">
        <v>35</v>
      </c>
      <c r="M28" s="23">
        <v>0</v>
      </c>
      <c r="N28" s="24" t="s">
        <v>35</v>
      </c>
      <c r="O28" s="23">
        <v>0</v>
      </c>
      <c r="P28" s="24" t="s">
        <v>35</v>
      </c>
      <c r="Q28" s="23">
        <v>0</v>
      </c>
      <c r="R28" s="25">
        <v>0</v>
      </c>
      <c r="S28" s="53" t="s">
        <v>115</v>
      </c>
      <c r="T28" s="12">
        <v>0.375</v>
      </c>
      <c r="U28" s="16">
        <v>0.375</v>
      </c>
      <c r="V28" s="28">
        <f>0.6*I28+0.2*R28+0.2*U28</f>
        <v>52.761000000000003</v>
      </c>
      <c r="W28" s="12" t="s">
        <v>40</v>
      </c>
      <c r="X28" s="36">
        <v>0</v>
      </c>
      <c r="Y28" s="37">
        <f>G28*0.05+V28*0.9+X28*0.05</f>
        <v>50.484900000000003</v>
      </c>
      <c r="Z28" s="49" t="s">
        <v>105</v>
      </c>
      <c r="AA28" s="49" t="s">
        <v>105</v>
      </c>
      <c r="AB28" s="18"/>
    </row>
    <row r="29" spans="1:35" ht="44.25" customHeight="1" x14ac:dyDescent="0.15">
      <c r="A29" s="45">
        <v>26</v>
      </c>
      <c r="B29" s="31" t="s">
        <v>62</v>
      </c>
      <c r="C29" s="32">
        <v>8241011251</v>
      </c>
      <c r="D29" s="24" t="s">
        <v>34</v>
      </c>
      <c r="E29" s="24" t="s">
        <v>35</v>
      </c>
      <c r="F29" s="23">
        <v>0</v>
      </c>
      <c r="G29" s="25">
        <f>60+F29</f>
        <v>60</v>
      </c>
      <c r="H29" s="23" t="s">
        <v>27</v>
      </c>
      <c r="I29" s="15">
        <v>87.72</v>
      </c>
      <c r="J29" s="27" t="s">
        <v>35</v>
      </c>
      <c r="K29" s="23">
        <v>0</v>
      </c>
      <c r="L29" s="24" t="s">
        <v>35</v>
      </c>
      <c r="M29" s="23">
        <v>0</v>
      </c>
      <c r="N29" s="24" t="s">
        <v>35</v>
      </c>
      <c r="O29" s="23">
        <v>0</v>
      </c>
      <c r="P29" s="24" t="s">
        <v>35</v>
      </c>
      <c r="Q29" s="23">
        <v>0</v>
      </c>
      <c r="R29" s="25">
        <f>K29+M29+O29+Q29</f>
        <v>0</v>
      </c>
      <c r="S29" s="53" t="s">
        <v>116</v>
      </c>
      <c r="T29" s="12">
        <v>0.1875</v>
      </c>
      <c r="U29" s="16">
        <v>0.1875</v>
      </c>
      <c r="V29" s="28">
        <f>0.6*I29+0.2*R29+0.2*U29</f>
        <v>52.669499999999999</v>
      </c>
      <c r="W29" s="12" t="s">
        <v>40</v>
      </c>
      <c r="X29" s="36">
        <v>0</v>
      </c>
      <c r="Y29" s="37">
        <f>G29*0.05+V29*0.9+X29*0.05</f>
        <v>50.402549999999998</v>
      </c>
      <c r="Z29" s="49" t="s">
        <v>90</v>
      </c>
      <c r="AA29" s="49" t="s">
        <v>90</v>
      </c>
      <c r="AB29" s="18"/>
    </row>
    <row r="30" spans="1:35" ht="42.75" customHeight="1" x14ac:dyDescent="0.15">
      <c r="A30" s="45">
        <v>27</v>
      </c>
      <c r="B30" s="31" t="s">
        <v>39</v>
      </c>
      <c r="C30" s="10">
        <v>8241011198</v>
      </c>
      <c r="D30" s="24" t="s">
        <v>34</v>
      </c>
      <c r="E30" s="24" t="s">
        <v>35</v>
      </c>
      <c r="F30" s="23">
        <v>0</v>
      </c>
      <c r="G30" s="25">
        <f>60+F30</f>
        <v>60</v>
      </c>
      <c r="H30" s="23" t="s">
        <v>27</v>
      </c>
      <c r="I30" s="14">
        <v>87.45</v>
      </c>
      <c r="J30" s="27" t="s">
        <v>35</v>
      </c>
      <c r="K30" s="23">
        <v>0</v>
      </c>
      <c r="L30" s="24" t="s">
        <v>35</v>
      </c>
      <c r="M30" s="23">
        <v>0</v>
      </c>
      <c r="N30" s="24" t="s">
        <v>35</v>
      </c>
      <c r="O30" s="23">
        <v>0</v>
      </c>
      <c r="P30" s="24" t="s">
        <v>35</v>
      </c>
      <c r="Q30" s="23">
        <v>0</v>
      </c>
      <c r="R30" s="25">
        <f>K30+M30+O30+Q30</f>
        <v>0</v>
      </c>
      <c r="S30" s="53" t="s">
        <v>117</v>
      </c>
      <c r="T30" s="10">
        <v>0.25</v>
      </c>
      <c r="U30" s="11">
        <v>0.25</v>
      </c>
      <c r="V30" s="28">
        <f>0.6*I30+0.2*R30+0.2*U30</f>
        <v>52.519999999999996</v>
      </c>
      <c r="W30" s="12" t="s">
        <v>40</v>
      </c>
      <c r="X30" s="36">
        <v>0</v>
      </c>
      <c r="Y30" s="37">
        <f>G30*0.05+V30*0.9+X30*0.05</f>
        <v>50.268000000000001</v>
      </c>
      <c r="Z30" s="48" t="s">
        <v>91</v>
      </c>
      <c r="AA30" s="48" t="s">
        <v>91</v>
      </c>
      <c r="AB30" s="17"/>
    </row>
    <row r="31" spans="1:35" s="2" customFormat="1" ht="48" customHeight="1" x14ac:dyDescent="0.15">
      <c r="A31" s="70" t="s">
        <v>71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</row>
    <row r="32" spans="1:35" ht="51.75" customHeight="1" x14ac:dyDescent="0.15">
      <c r="A32" s="60" t="s">
        <v>28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I32" s="2"/>
    </row>
    <row r="33" spans="1:35" s="3" customFormat="1" ht="30" customHeight="1" x14ac:dyDescent="0.15">
      <c r="A33" s="61" t="s">
        <v>29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I33" s="19"/>
    </row>
    <row r="34" spans="1:35" x14ac:dyDescent="0.15">
      <c r="A34" s="56"/>
      <c r="B34" s="56"/>
      <c r="C34" s="56"/>
      <c r="D34" s="56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8"/>
      <c r="Z34" s="59"/>
      <c r="AA34" s="59"/>
      <c r="AB34" s="57"/>
      <c r="AI34" s="19"/>
    </row>
  </sheetData>
  <sortState xmlns:xlrd2="http://schemas.microsoft.com/office/spreadsheetml/2017/richdata2" ref="A4:AI30">
    <sortCondition descending="1" ref="Y4:Y30"/>
  </sortState>
  <mergeCells count="15">
    <mergeCell ref="A1:AA1"/>
    <mergeCell ref="E2:G2"/>
    <mergeCell ref="H2:V2"/>
    <mergeCell ref="W2:X2"/>
    <mergeCell ref="A31:AB31"/>
    <mergeCell ref="A32:AB32"/>
    <mergeCell ref="A33:AB33"/>
    <mergeCell ref="A2:A3"/>
    <mergeCell ref="B2:B3"/>
    <mergeCell ref="C2:C3"/>
    <mergeCell ref="D2:D3"/>
    <mergeCell ref="Y2:Y3"/>
    <mergeCell ref="Z2:Z3"/>
    <mergeCell ref="AA2:AA3"/>
    <mergeCell ref="AB2:AB3"/>
  </mergeCells>
  <phoneticPr fontId="18" type="noConversion"/>
  <pageMargins left="0.25" right="0.25" top="0.75" bottom="0.75" header="0.3" footer="0.3"/>
  <pageSetup paperSize="8" scale="43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94DFF-7E52-4F29-8E7E-46AB21FC0C08}">
  <dimension ref="A1"/>
  <sheetViews>
    <sheetView zoomScaleSheetLayoutView="100" workbookViewId="0"/>
  </sheetViews>
  <sheetFormatPr defaultColWidth="11" defaultRowHeight="14.25" x14ac:dyDescent="0.15"/>
  <sheetData/>
  <phoneticPr fontId="21" type="noConversion"/>
  <pageMargins left="0.75" right="0.75" top="1" bottom="1" header="0.51111111111111107" footer="0.5111111111111110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杭州威玛</dc:creator>
  <cp:keywords/>
  <dc:description/>
  <cp:lastModifiedBy>Frank Chen</cp:lastModifiedBy>
  <cp:revision>1</cp:revision>
  <cp:lastPrinted>2025-09-28T03:51:17Z</cp:lastPrinted>
  <dcterms:created xsi:type="dcterms:W3CDTF">2012-06-06T01:30:27Z</dcterms:created>
  <dcterms:modified xsi:type="dcterms:W3CDTF">2025-09-28T03:51:19Z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9AE667057C7D4F52968E64827F840C01_12</vt:lpwstr>
  </property>
</Properties>
</file>